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2"/>
  </bookViews>
  <sheets>
    <sheet name="Источн18 г" sheetId="1" r:id="rId1"/>
    <sheet name="источн 19-20" sheetId="2" r:id="rId2"/>
    <sheet name="гл админ )" sheetId="3" r:id="rId3"/>
    <sheet name="гл админ деф" sheetId="4" r:id="rId4"/>
    <sheet name="доходы2018" sheetId="5" r:id="rId5"/>
    <sheet name="дох 2019-2020" sheetId="6" r:id="rId6"/>
    <sheet name="расх 18 г" sheetId="7" r:id="rId7"/>
    <sheet name="расх 2019-2020" sheetId="8" r:id="rId8"/>
    <sheet name="РБА 2018" sheetId="9" r:id="rId9"/>
    <sheet name="РБА 2019-2020" sheetId="10" r:id="rId10"/>
    <sheet name="целев 2018" sheetId="11" r:id="rId11"/>
    <sheet name="целев 2018-2019" sheetId="12" r:id="rId12"/>
    <sheet name="мтр18" sheetId="13" r:id="rId13"/>
  </sheets>
  <externalReferences>
    <externalReference r:id="rId16"/>
  </externalReferences>
  <definedNames/>
  <calcPr fullCalcOnLoad="1" refMode="R1C1"/>
</workbook>
</file>

<file path=xl/sharedStrings.xml><?xml version="1.0" encoding="utf-8"?>
<sst xmlns="http://schemas.openxmlformats.org/spreadsheetml/2006/main" count="9235" uniqueCount="606">
  <si>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</si>
  <si>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</si>
  <si>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</si>
  <si>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</si>
  <si>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</si>
  <si>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</si>
  <si>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</si>
  <si>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</si>
  <si>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</si>
  <si>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</si>
  <si>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</si>
  <si>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</si>
  <si>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</si>
  <si>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</si>
  <si>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</si>
  <si>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</si>
  <si>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</si>
  <si>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</si>
  <si>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</si>
  <si>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</si>
  <si>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</si>
  <si>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</si>
  <si>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</si>
  <si>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</si>
  <si>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</si>
  <si>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</si>
  <si>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</si>
  <si>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</si>
  <si>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</si>
  <si>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</si>
  <si>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</si>
  <si>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</si>
  <si>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</si>
  <si>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</si>
  <si>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</si>
  <si>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</si>
  <si>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</si>
  <si>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</si>
  <si>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</si>
  <si>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</si>
  <si>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</si>
  <si>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</si>
  <si>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</si>
  <si>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</si>
  <si>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</si>
  <si>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</si>
  <si>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</si>
  <si>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</si>
  <si>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</si>
  <si>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</si>
  <si>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</si>
  <si>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</si>
  <si>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</si>
  <si>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</si>
  <si>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</si>
  <si>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</si>
  <si>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</si>
  <si>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</si>
  <si>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</si>
  <si>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</si>
  <si>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</si>
  <si>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</si>
  <si>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</si>
  <si>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</si>
  <si>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</si>
  <si>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</si>
  <si>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</si>
  <si>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</si>
  <si>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</si>
  <si>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</si>
  <si>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</si>
  <si>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</si>
  <si>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</si>
  <si>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</si>
  <si>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</si>
  <si>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</si>
  <si>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</si>
  <si>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</si>
  <si>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</si>
  <si>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</si>
  <si>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</si>
  <si>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</si>
  <si>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</si>
  <si>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</si>
  <si>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</si>
  <si>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</si>
  <si>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</si>
  <si>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</si>
  <si>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</si>
  <si>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</si>
  <si>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</si>
  <si>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</si>
  <si>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</si>
  <si>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</si>
  <si>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</si>
  <si>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</si>
  <si>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</si>
  <si>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</si>
  <si>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</si>
  <si>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</si>
  <si>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</si>
  <si>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</si>
  <si>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</si>
  <si>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</si>
  <si>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</si>
  <si>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</si>
  <si>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</si>
  <si>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</si>
  <si>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</si>
  <si>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</si>
  <si>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</si>
  <si>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</si>
  <si>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</si>
  <si>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</si>
  <si>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</si>
  <si>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</si>
  <si>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</si>
  <si>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</si>
  <si>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       от 26.12.2017 № 292</t>
  </si>
  <si>
    <t xml:space="preserve">                 от 26.12.2017 № 292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</si>
  <si>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</si>
  <si>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</si>
  <si>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</si>
  <si>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</si>
  <si>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</si>
  <si>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</si>
  <si>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</si>
  <si>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</si>
  <si>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</si>
  <si>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</si>
  <si>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</si>
  <si>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</si>
  <si>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</si>
  <si>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</si>
  <si>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</si>
  <si>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</si>
  <si>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</si>
  <si>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</si>
  <si>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</si>
  <si>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</si>
  <si>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</si>
  <si>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</si>
  <si>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</si>
  <si>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</si>
  <si>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</si>
  <si>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</si>
  <si>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</si>
  <si>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</si>
  <si>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</si>
  <si>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</si>
  <si>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</si>
  <si>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</si>
  <si>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</si>
  <si>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</si>
  <si>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</si>
  <si>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</si>
  <si>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</si>
  <si>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</si>
  <si>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</si>
  <si>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</si>
  <si>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</si>
  <si>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</si>
  <si>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</si>
  <si>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</si>
  <si>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</si>
  <si>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</si>
  <si>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</si>
  <si>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</si>
  <si>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</si>
  <si>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</si>
  <si>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</si>
  <si>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</si>
  <si>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</si>
  <si>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</si>
  <si>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</si>
  <si>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</si>
  <si>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</si>
  <si>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</si>
  <si>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</si>
  <si>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</si>
  <si>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</si>
  <si>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</si>
  <si>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</si>
  <si>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</si>
  <si>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</si>
  <si>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</si>
  <si>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</si>
  <si>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</si>
  <si>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</si>
  <si>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</si>
  <si>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</si>
  <si>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</si>
  <si>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</si>
  <si>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</si>
  <si>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</si>
  <si>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</si>
  <si>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</si>
  <si>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</si>
  <si>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</si>
  <si>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</si>
  <si>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</si>
  <si>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</si>
  <si>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</si>
  <si>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</si>
  <si>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</si>
  <si>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</si>
  <si>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</si>
  <si>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</si>
  <si>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</si>
  <si>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</si>
  <si>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</si>
  <si>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</si>
  <si>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</si>
  <si>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</si>
  <si>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городских поселений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</si>
  <si>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</si>
  <si>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</si>
  <si>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</si>
  <si>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</si>
  <si>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</si>
  <si>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</si>
  <si>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</si>
  <si>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</si>
  <si>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</si>
  <si>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</si>
  <si>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</si>
  <si>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</si>
  <si>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</si>
  <si>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</si>
  <si>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</si>
  <si>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</si>
  <si>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</si>
  <si>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</si>
  <si>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</si>
  <si>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</si>
  <si>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</si>
  <si>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</si>
  <si>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</si>
  <si>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</si>
  <si>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</si>
  <si>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</si>
  <si>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</si>
  <si>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</si>
  <si>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</si>
  <si>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</si>
  <si>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</si>
  <si>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</si>
  <si>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</si>
  <si>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</si>
  <si>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</si>
  <si>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</si>
  <si>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</si>
  <si>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</si>
  <si>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</si>
  <si>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</si>
  <si>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</si>
  <si>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</si>
  <si>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</si>
  <si>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</si>
  <si>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</si>
  <si>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</si>
  <si>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</si>
  <si>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</si>
  <si>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</si>
  <si>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</si>
  <si>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</si>
  <si>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</si>
  <si>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</si>
  <si>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</si>
  <si>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</si>
  <si>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</si>
  <si>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</si>
  <si>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</si>
  <si>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</si>
  <si>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</si>
  <si>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</si>
  <si>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</si>
  <si>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</si>
  <si>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</si>
  <si>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</si>
  <si>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</si>
  <si>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</si>
  <si>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</si>
  <si>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</si>
  <si>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</si>
  <si>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</si>
  <si>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</si>
  <si>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</si>
  <si>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</si>
  <si>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Приложение № 7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</si>
  <si>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</si>
  <si>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</si>
  <si>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</si>
  <si>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</si>
  <si>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</si>
  <si>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</si>
  <si>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 xml:space="preserve">                                                             от 26.12.2017 № 292                                              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</si>
  <si>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</si>
  <si>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</si>
  <si>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</si>
  <si>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</si>
  <si>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</si>
  <si>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</si>
  <si>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</si>
  <si>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</si>
  <si>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</si>
  <si>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</si>
  <si>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</si>
  <si>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</si>
  <si>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</si>
  <si>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</si>
  <si>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</si>
  <si>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</si>
  <si>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</si>
  <si>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</si>
  <si>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</si>
  <si>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</si>
  <si>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</si>
  <si>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</si>
  <si>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</si>
  <si>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</si>
  <si>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</si>
  <si>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</si>
  <si>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</si>
  <si>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</si>
  <si>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</si>
  <si>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</si>
  <si>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</si>
  <si>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</si>
  <si>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</si>
  <si>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</si>
  <si>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</si>
  <si>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</si>
  <si>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</si>
  <si>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</si>
  <si>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</si>
  <si>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</si>
  <si>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</si>
  <si>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</si>
  <si>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</si>
  <si>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</si>
  <si>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</si>
  <si>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</si>
  <si>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</si>
  <si>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</si>
  <si>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</si>
  <si>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</si>
  <si>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</si>
  <si>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</si>
  <si>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</si>
  <si>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</si>
  <si>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</si>
  <si>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</si>
  <si>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</si>
  <si>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</si>
  <si>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</si>
  <si>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</si>
  <si>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</si>
  <si>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</si>
  <si>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</si>
  <si>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</si>
  <si>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</si>
  <si>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Приложение № 11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</si>
  <si>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</si>
  <si>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</si>
  <si>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</si>
  <si>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</si>
  <si>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</si>
  <si>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</si>
  <si>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</si>
  <si>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</si>
  <si>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</si>
  <si>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</si>
  <si>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</si>
  <si>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</si>
  <si>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</si>
  <si>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</si>
  <si>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</si>
  <si>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</si>
  <si>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</si>
  <si>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</si>
  <si>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</si>
  <si>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</si>
  <si>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</si>
  <si>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</si>
  <si>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</si>
  <si>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</si>
  <si>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</si>
  <si>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</si>
  <si>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</si>
  <si>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</si>
  <si>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</si>
  <si>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</si>
  <si>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</si>
  <si>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</si>
  <si>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</si>
  <si>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 xml:space="preserve">                Приложение № 3</t>
  </si>
  <si>
    <t>Приложение № 4</t>
  </si>
  <si>
    <t xml:space="preserve">                                        Приложение № 5</t>
  </si>
  <si>
    <t>2019 год, тыс. рублей</t>
  </si>
  <si>
    <t>Приложение № 8</t>
  </si>
  <si>
    <t>Приложение № 9</t>
  </si>
  <si>
    <t>Приложение № 10</t>
  </si>
  <si>
    <t>Приложение № 12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</si>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</sst>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16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166" fontId="10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40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66" fontId="16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66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66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66" fontId="12" fillId="0" borderId="10" xfId="60" applyNumberFormat="1" applyFont="1" applyFill="1" applyBorder="1" applyAlignment="1">
      <alignment horizontal="right"/>
    </xf>
    <xf numFmtId="166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69" fontId="16" fillId="0" borderId="10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67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40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40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40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66" fontId="4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66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66" fontId="16" fillId="0" borderId="10" xfId="60" applyNumberFormat="1" applyFont="1" applyFill="1" applyBorder="1" applyAlignment="1">
      <alignment horizontal="right"/>
    </xf>
    <xf numFmtId="166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66" fontId="16" fillId="0" borderId="10" xfId="0" applyNumberFormat="1" applyFont="1" applyFill="1" applyBorder="1" applyAlignment="1">
      <alignment horizontal="right"/>
    </xf>
    <xf numFmtId="166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170" fontId="11" fillId="0" borderId="10" xfId="0" applyNumberFormat="1" applyFont="1" applyFill="1" applyBorder="1" applyAlignment="1">
      <alignment/>
    </xf>
    <xf numFmtId="49" fontId="40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41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42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77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67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77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2" fontId="40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/>
    </xf>
    <xf numFmtId="169" fontId="40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2" fontId="11" fillId="4" borderId="10" xfId="0" applyNumberFormat="1" applyFont="1" applyFill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right"/>
    </xf>
    <xf numFmtId="168" fontId="13" fillId="0" borderId="10" xfId="0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/>
    </xf>
    <xf numFmtId="168" fontId="16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7" fontId="12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7" customWidth="1"/>
    <col min="4" max="4" width="17.25390625" style="227" customWidth="1"/>
    <col min="5" max="5" width="14.875" style="4" bestFit="1" customWidth="1"/>
    <col min="6" max="16384" width="9.125" style="4" customWidth="1"/>
  </cols>
  <sheetData>
    <row r="1" spans="1:5" ht="15.75">
      <c r="A1" s="225"/>
      <c r="B1" s="8"/>
      <c r="C1" s="159" t="s">
        <v>287</v>
      </c>
      <c r="D1" s="159"/>
      <c r="E1" s="159"/>
    </row>
    <row r="2" spans="1:4" ht="15" customHeight="1">
      <c r="A2" s="225"/>
      <c r="B2" s="8"/>
      <c r="C2" s="159" t="s">
        <v>286</v>
      </c>
      <c r="D2" s="159"/>
    </row>
    <row r="3" spans="1:5" ht="15.75" customHeight="1">
      <c r="A3" s="225"/>
      <c r="B3" s="8"/>
      <c r="C3" s="159"/>
      <c r="D3" s="362" t="s">
        <v>118</v>
      </c>
      <c r="E3" s="362"/>
    </row>
    <row r="4" spans="1:4" ht="15.75">
      <c r="A4" s="225"/>
      <c r="B4" s="8"/>
      <c r="C4" s="226"/>
      <c r="D4" s="226"/>
    </row>
    <row r="5" spans="1:5" ht="31.5" customHeight="1">
      <c r="A5" s="364" t="s">
        <v>482</v>
      </c>
      <c r="B5" s="364"/>
      <c r="C5" s="364"/>
      <c r="D5" s="364"/>
      <c r="E5" s="364"/>
    </row>
    <row r="7" spans="1:5" s="229" customFormat="1" ht="32.25" customHeight="1">
      <c r="A7" s="363" t="s">
        <v>259</v>
      </c>
      <c r="B7" s="363"/>
      <c r="C7" s="365" t="s">
        <v>262</v>
      </c>
      <c r="D7" s="366"/>
      <c r="E7" s="369" t="s">
        <v>561</v>
      </c>
    </row>
    <row r="8" spans="1:5" s="229" customFormat="1" ht="78.75" customHeight="1">
      <c r="A8" s="46" t="s">
        <v>263</v>
      </c>
      <c r="B8" s="46" t="s">
        <v>265</v>
      </c>
      <c r="C8" s="367"/>
      <c r="D8" s="368"/>
      <c r="E8" s="369"/>
    </row>
    <row r="9" spans="1:5" s="231" customFormat="1" ht="15">
      <c r="A9" s="230" t="s">
        <v>266</v>
      </c>
      <c r="B9" s="43" t="s">
        <v>267</v>
      </c>
      <c r="C9" s="363">
        <v>3</v>
      </c>
      <c r="D9" s="363"/>
      <c r="E9" s="140">
        <v>4</v>
      </c>
    </row>
    <row r="10" spans="1:5" s="235" customFormat="1" ht="30.75" customHeight="1">
      <c r="A10" s="232" t="s">
        <v>485</v>
      </c>
      <c r="B10" s="233" t="s">
        <v>268</v>
      </c>
      <c r="C10" s="370" t="s">
        <v>269</v>
      </c>
      <c r="D10" s="371"/>
      <c r="E10" s="234">
        <f>E11</f>
        <v>0</v>
      </c>
    </row>
    <row r="11" spans="1:5" s="235" customFormat="1" ht="27.75" customHeight="1">
      <c r="A11" s="232" t="s">
        <v>485</v>
      </c>
      <c r="B11" s="233" t="s">
        <v>270</v>
      </c>
      <c r="C11" s="370" t="s">
        <v>271</v>
      </c>
      <c r="D11" s="371"/>
      <c r="E11" s="234">
        <f>E12+E16</f>
        <v>0</v>
      </c>
    </row>
    <row r="12" spans="1:5" s="239" customFormat="1" ht="18.75" customHeight="1">
      <c r="A12" s="236" t="s">
        <v>485</v>
      </c>
      <c r="B12" s="237" t="s">
        <v>272</v>
      </c>
      <c r="C12" s="360" t="s">
        <v>273</v>
      </c>
      <c r="D12" s="361"/>
      <c r="E12" s="238">
        <f>E13</f>
        <v>-24956</v>
      </c>
    </row>
    <row r="13" spans="1:5" s="229" customFormat="1" ht="24" customHeight="1">
      <c r="A13" s="240" t="s">
        <v>485</v>
      </c>
      <c r="B13" s="230" t="s">
        <v>274</v>
      </c>
      <c r="C13" s="358" t="s">
        <v>275</v>
      </c>
      <c r="D13" s="359"/>
      <c r="E13" s="100">
        <f>E14</f>
        <v>-24956</v>
      </c>
    </row>
    <row r="14" spans="1:5" s="229" customFormat="1" ht="29.25" customHeight="1">
      <c r="A14" s="240" t="s">
        <v>485</v>
      </c>
      <c r="B14" s="230" t="s">
        <v>276</v>
      </c>
      <c r="C14" s="358" t="s">
        <v>277</v>
      </c>
      <c r="D14" s="359"/>
      <c r="E14" s="100">
        <f>E15</f>
        <v>-24956</v>
      </c>
    </row>
    <row r="15" spans="1:5" s="229" customFormat="1" ht="30" customHeight="1">
      <c r="A15" s="240" t="s">
        <v>485</v>
      </c>
      <c r="B15" s="230" t="s">
        <v>79</v>
      </c>
      <c r="C15" s="358" t="s">
        <v>80</v>
      </c>
      <c r="D15" s="359"/>
      <c r="E15" s="100">
        <f>-доходы2018!G116</f>
        <v>-24956</v>
      </c>
    </row>
    <row r="16" spans="1:5" s="239" customFormat="1" ht="17.25" customHeight="1">
      <c r="A16" s="236" t="s">
        <v>485</v>
      </c>
      <c r="B16" s="237" t="s">
        <v>278</v>
      </c>
      <c r="C16" s="360" t="s">
        <v>279</v>
      </c>
      <c r="D16" s="361"/>
      <c r="E16" s="238">
        <f>E17</f>
        <v>24956</v>
      </c>
    </row>
    <row r="17" spans="1:5" s="229" customFormat="1" ht="25.5" customHeight="1">
      <c r="A17" s="240" t="s">
        <v>485</v>
      </c>
      <c r="B17" s="230" t="s">
        <v>280</v>
      </c>
      <c r="C17" s="358" t="s">
        <v>281</v>
      </c>
      <c r="D17" s="359"/>
      <c r="E17" s="100">
        <f>E18</f>
        <v>24956</v>
      </c>
    </row>
    <row r="18" spans="1:5" s="229" customFormat="1" ht="29.25" customHeight="1">
      <c r="A18" s="240" t="s">
        <v>485</v>
      </c>
      <c r="B18" s="230" t="s">
        <v>282</v>
      </c>
      <c r="C18" s="358" t="s">
        <v>283</v>
      </c>
      <c r="D18" s="359"/>
      <c r="E18" s="100">
        <f>E19</f>
        <v>24956</v>
      </c>
    </row>
    <row r="19" spans="1:5" s="229" customFormat="1" ht="31.5" customHeight="1">
      <c r="A19" s="240" t="s">
        <v>485</v>
      </c>
      <c r="B19" s="230" t="s">
        <v>81</v>
      </c>
      <c r="C19" s="358" t="s">
        <v>82</v>
      </c>
      <c r="D19" s="359"/>
      <c r="E19" s="100">
        <f>доходы2018!G116</f>
        <v>24956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5" ht="15.75">
      <c r="A23" s="157"/>
      <c r="B23" s="157"/>
      <c r="E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6"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  <mergeCell ref="C18:D18"/>
    <mergeCell ref="C19:D19"/>
    <mergeCell ref="C15:D15"/>
    <mergeCell ref="C12:D12"/>
    <mergeCell ref="C14:D14"/>
    <mergeCell ref="C13:D13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6"/>
  <sheetViews>
    <sheetView workbookViewId="0" topLeftCell="A1">
      <selection activeCell="I5" sqref="I5"/>
    </sheetView>
  </sheetViews>
  <sheetFormatPr defaultColWidth="9.00390625" defaultRowHeight="12.75"/>
  <cols>
    <col min="1" max="1" width="45.375" style="4" customWidth="1"/>
    <col min="2" max="2" width="5.00390625" style="135" hidden="1" customWidth="1"/>
    <col min="3" max="3" width="5.00390625" style="136" customWidth="1"/>
    <col min="4" max="4" width="5.375" style="136" customWidth="1"/>
    <col min="5" max="5" width="12.375" style="4" customWidth="1"/>
    <col min="6" max="6" width="5.125" style="136" customWidth="1"/>
    <col min="7" max="7" width="9.25390625" style="9" customWidth="1"/>
    <col min="8" max="8" width="10.3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402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100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295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66.75" customHeight="1">
      <c r="A5" s="364" t="s">
        <v>380</v>
      </c>
      <c r="B5" s="364"/>
      <c r="C5" s="364"/>
      <c r="D5" s="364"/>
      <c r="E5" s="364"/>
      <c r="F5" s="364"/>
      <c r="G5" s="364"/>
      <c r="H5" s="364"/>
    </row>
    <row r="6" ht="12" customHeight="1"/>
    <row r="7" spans="1:8" s="139" customFormat="1" ht="51" customHeight="1">
      <c r="A7" s="137" t="s">
        <v>101</v>
      </c>
      <c r="B7" s="137" t="s">
        <v>537</v>
      </c>
      <c r="C7" s="137" t="s">
        <v>557</v>
      </c>
      <c r="D7" s="137" t="s">
        <v>558</v>
      </c>
      <c r="E7" s="137" t="s">
        <v>559</v>
      </c>
      <c r="F7" s="137" t="s">
        <v>560</v>
      </c>
      <c r="G7" s="138" t="s">
        <v>361</v>
      </c>
      <c r="H7" s="138" t="s">
        <v>503</v>
      </c>
    </row>
    <row r="8" spans="1:8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  <c r="H8" s="141">
        <v>7</v>
      </c>
    </row>
    <row r="9" spans="1:8" s="164" customFormat="1" ht="15" customHeight="1">
      <c r="A9" s="160" t="s">
        <v>106</v>
      </c>
      <c r="B9" s="39" t="s">
        <v>485</v>
      </c>
      <c r="C9" s="161" t="s">
        <v>92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89</v>
      </c>
      <c r="B10" s="39" t="s">
        <v>485</v>
      </c>
      <c r="C10" s="125" t="s">
        <v>92</v>
      </c>
      <c r="D10" s="125" t="s">
        <v>93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562</v>
      </c>
      <c r="B11" s="62" t="s">
        <v>485</v>
      </c>
      <c r="C11" s="168" t="s">
        <v>92</v>
      </c>
      <c r="D11" s="168" t="s">
        <v>93</v>
      </c>
      <c r="E11" s="78" t="s">
        <v>432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519</v>
      </c>
      <c r="B12" s="47" t="s">
        <v>485</v>
      </c>
      <c r="C12" s="172" t="s">
        <v>92</v>
      </c>
      <c r="D12" s="172" t="s">
        <v>93</v>
      </c>
      <c r="E12" s="55" t="s">
        <v>433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520</v>
      </c>
      <c r="B13" s="40" t="s">
        <v>485</v>
      </c>
      <c r="C13" s="146" t="s">
        <v>92</v>
      </c>
      <c r="D13" s="146" t="s">
        <v>93</v>
      </c>
      <c r="E13" s="52" t="s">
        <v>434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563</v>
      </c>
      <c r="B14" s="40" t="s">
        <v>485</v>
      </c>
      <c r="C14" s="146" t="s">
        <v>92</v>
      </c>
      <c r="D14" s="146" t="s">
        <v>93</v>
      </c>
      <c r="E14" s="52" t="s">
        <v>434</v>
      </c>
      <c r="F14" s="174" t="s">
        <v>293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564</v>
      </c>
      <c r="B15" s="40" t="s">
        <v>485</v>
      </c>
      <c r="C15" s="146" t="s">
        <v>92</v>
      </c>
      <c r="D15" s="146" t="s">
        <v>93</v>
      </c>
      <c r="E15" s="52" t="s">
        <v>434</v>
      </c>
      <c r="F15" s="174" t="s">
        <v>197</v>
      </c>
      <c r="G15" s="175">
        <f>G16+G17</f>
        <v>846</v>
      </c>
      <c r="H15" s="175">
        <f>H16+H17</f>
        <v>846</v>
      </c>
    </row>
    <row r="16" spans="1:8" ht="25.5" hidden="1">
      <c r="A16" s="131" t="s">
        <v>521</v>
      </c>
      <c r="B16" s="40" t="s">
        <v>485</v>
      </c>
      <c r="C16" s="146" t="s">
        <v>92</v>
      </c>
      <c r="D16" s="146" t="s">
        <v>93</v>
      </c>
      <c r="E16" s="52" t="s">
        <v>434</v>
      </c>
      <c r="F16" s="146">
        <v>121</v>
      </c>
      <c r="G16" s="177">
        <v>650</v>
      </c>
      <c r="H16" s="177">
        <v>650</v>
      </c>
    </row>
    <row r="17" spans="1:8" ht="51" hidden="1">
      <c r="A17" s="131" t="s">
        <v>523</v>
      </c>
      <c r="B17" s="40" t="s">
        <v>485</v>
      </c>
      <c r="C17" s="146" t="s">
        <v>92</v>
      </c>
      <c r="D17" s="146" t="s">
        <v>93</v>
      </c>
      <c r="E17" s="52" t="s">
        <v>434</v>
      </c>
      <c r="F17" s="146" t="s">
        <v>524</v>
      </c>
      <c r="G17" s="177">
        <v>196</v>
      </c>
      <c r="H17" s="177">
        <v>196</v>
      </c>
    </row>
    <row r="18" spans="1:10" s="166" customFormat="1" ht="42" customHeight="1">
      <c r="A18" s="58" t="s">
        <v>115</v>
      </c>
      <c r="B18" s="40" t="s">
        <v>485</v>
      </c>
      <c r="C18" s="36" t="s">
        <v>92</v>
      </c>
      <c r="D18" s="36" t="s">
        <v>95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525</v>
      </c>
      <c r="B19" s="40" t="s">
        <v>485</v>
      </c>
      <c r="C19" s="54" t="s">
        <v>92</v>
      </c>
      <c r="D19" s="54" t="s">
        <v>95</v>
      </c>
      <c r="E19" s="78" t="s">
        <v>435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565</v>
      </c>
      <c r="B20" s="40" t="s">
        <v>485</v>
      </c>
      <c r="C20" s="48" t="s">
        <v>92</v>
      </c>
      <c r="D20" s="48" t="s">
        <v>95</v>
      </c>
      <c r="E20" s="55" t="s">
        <v>436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520</v>
      </c>
      <c r="B21" s="40" t="s">
        <v>485</v>
      </c>
      <c r="C21" s="24" t="s">
        <v>92</v>
      </c>
      <c r="D21" s="24" t="s">
        <v>95</v>
      </c>
      <c r="E21" s="52" t="s">
        <v>437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563</v>
      </c>
      <c r="B22" s="40" t="s">
        <v>485</v>
      </c>
      <c r="C22" s="24" t="s">
        <v>92</v>
      </c>
      <c r="D22" s="24" t="s">
        <v>95</v>
      </c>
      <c r="E22" s="52" t="s">
        <v>437</v>
      </c>
      <c r="F22" s="25" t="s">
        <v>293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564</v>
      </c>
      <c r="B23" s="40" t="s">
        <v>485</v>
      </c>
      <c r="C23" s="24" t="s">
        <v>92</v>
      </c>
      <c r="D23" s="24" t="s">
        <v>95</v>
      </c>
      <c r="E23" s="52" t="s">
        <v>437</v>
      </c>
      <c r="F23" s="25" t="s">
        <v>197</v>
      </c>
      <c r="G23" s="175">
        <f>G24+G25</f>
        <v>670</v>
      </c>
      <c r="H23" s="175">
        <f>H24+H25</f>
        <v>670</v>
      </c>
    </row>
    <row r="24" spans="1:8" ht="25.5" hidden="1">
      <c r="A24" s="131" t="s">
        <v>521</v>
      </c>
      <c r="B24" s="40" t="s">
        <v>485</v>
      </c>
      <c r="C24" s="146" t="s">
        <v>92</v>
      </c>
      <c r="D24" s="146" t="s">
        <v>95</v>
      </c>
      <c r="E24" s="52" t="s">
        <v>437</v>
      </c>
      <c r="F24" s="146">
        <v>121</v>
      </c>
      <c r="G24" s="177">
        <v>515</v>
      </c>
      <c r="H24" s="177">
        <v>515</v>
      </c>
    </row>
    <row r="25" spans="1:8" ht="51" hidden="1">
      <c r="A25" s="131" t="s">
        <v>523</v>
      </c>
      <c r="B25" s="40" t="s">
        <v>485</v>
      </c>
      <c r="C25" s="146" t="s">
        <v>92</v>
      </c>
      <c r="D25" s="146" t="s">
        <v>95</v>
      </c>
      <c r="E25" s="52" t="s">
        <v>437</v>
      </c>
      <c r="F25" s="146" t="s">
        <v>524</v>
      </c>
      <c r="G25" s="177">
        <v>155</v>
      </c>
      <c r="H25" s="177">
        <v>155</v>
      </c>
    </row>
    <row r="26" spans="1:8" s="166" customFormat="1" ht="40.5" customHeight="1">
      <c r="A26" s="182" t="s">
        <v>85</v>
      </c>
      <c r="B26" s="39" t="s">
        <v>485</v>
      </c>
      <c r="C26" s="183" t="s">
        <v>92</v>
      </c>
      <c r="D26" s="183" t="s">
        <v>94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30</v>
      </c>
      <c r="B27" s="62" t="s">
        <v>485</v>
      </c>
      <c r="C27" s="54" t="s">
        <v>92</v>
      </c>
      <c r="D27" s="54" t="s">
        <v>94</v>
      </c>
      <c r="E27" s="78" t="s">
        <v>438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566</v>
      </c>
      <c r="B28" s="40" t="s">
        <v>485</v>
      </c>
      <c r="C28" s="24" t="s">
        <v>92</v>
      </c>
      <c r="D28" s="24" t="s">
        <v>94</v>
      </c>
      <c r="E28" s="52" t="s">
        <v>439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520</v>
      </c>
      <c r="B29" s="40" t="s">
        <v>485</v>
      </c>
      <c r="C29" s="24" t="s">
        <v>92</v>
      </c>
      <c r="D29" s="24" t="s">
        <v>94</v>
      </c>
      <c r="E29" s="52" t="s">
        <v>440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563</v>
      </c>
      <c r="B30" s="40" t="s">
        <v>485</v>
      </c>
      <c r="C30" s="24" t="s">
        <v>92</v>
      </c>
      <c r="D30" s="24" t="s">
        <v>94</v>
      </c>
      <c r="E30" s="52" t="s">
        <v>440</v>
      </c>
      <c r="F30" s="24" t="s">
        <v>293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529</v>
      </c>
      <c r="B31" s="40" t="s">
        <v>485</v>
      </c>
      <c r="C31" s="24" t="s">
        <v>92</v>
      </c>
      <c r="D31" s="24" t="s">
        <v>94</v>
      </c>
      <c r="E31" s="52" t="s">
        <v>440</v>
      </c>
      <c r="F31" s="24" t="s">
        <v>197</v>
      </c>
      <c r="G31" s="150">
        <f>G32+G34+G33</f>
        <v>6782.26</v>
      </c>
      <c r="H31" s="150">
        <f>H32+H34+H33</f>
        <v>6441.7</v>
      </c>
    </row>
    <row r="32" spans="1:8" ht="25.5" hidden="1">
      <c r="A32" s="131" t="s">
        <v>521</v>
      </c>
      <c r="B32" s="40" t="s">
        <v>485</v>
      </c>
      <c r="C32" s="24" t="s">
        <v>92</v>
      </c>
      <c r="D32" s="24" t="s">
        <v>94</v>
      </c>
      <c r="E32" s="52" t="s">
        <v>440</v>
      </c>
      <c r="F32" s="24" t="s">
        <v>107</v>
      </c>
      <c r="G32" s="187">
        <v>5230</v>
      </c>
      <c r="H32" s="187">
        <v>5092.24</v>
      </c>
    </row>
    <row r="33" spans="1:8" ht="25.5" hidden="1">
      <c r="A33" s="131" t="s">
        <v>532</v>
      </c>
      <c r="B33" s="40" t="s">
        <v>485</v>
      </c>
      <c r="C33" s="24" t="s">
        <v>92</v>
      </c>
      <c r="D33" s="24" t="s">
        <v>94</v>
      </c>
      <c r="E33" s="52" t="s">
        <v>440</v>
      </c>
      <c r="F33" s="24" t="s">
        <v>108</v>
      </c>
      <c r="G33" s="187">
        <v>2.34</v>
      </c>
      <c r="H33" s="187">
        <v>2.34</v>
      </c>
    </row>
    <row r="34" spans="1:8" ht="41.25" customHeight="1" hidden="1">
      <c r="A34" s="131" t="s">
        <v>523</v>
      </c>
      <c r="B34" s="40" t="s">
        <v>485</v>
      </c>
      <c r="C34" s="24" t="s">
        <v>92</v>
      </c>
      <c r="D34" s="24" t="s">
        <v>94</v>
      </c>
      <c r="E34" s="52" t="s">
        <v>440</v>
      </c>
      <c r="F34" s="24" t="s">
        <v>524</v>
      </c>
      <c r="G34" s="187">
        <v>1549.92</v>
      </c>
      <c r="H34" s="187">
        <v>1347.12</v>
      </c>
    </row>
    <row r="35" spans="1:8" ht="19.5" customHeight="1">
      <c r="A35" s="131" t="s">
        <v>528</v>
      </c>
      <c r="B35" s="40" t="s">
        <v>485</v>
      </c>
      <c r="C35" s="24" t="s">
        <v>92</v>
      </c>
      <c r="D35" s="24" t="s">
        <v>94</v>
      </c>
      <c r="E35" s="52" t="s">
        <v>441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567</v>
      </c>
      <c r="B36" s="40" t="s">
        <v>485</v>
      </c>
      <c r="C36" s="24" t="s">
        <v>92</v>
      </c>
      <c r="D36" s="24" t="s">
        <v>94</v>
      </c>
      <c r="E36" s="52" t="s">
        <v>441</v>
      </c>
      <c r="F36" s="24" t="s">
        <v>568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569</v>
      </c>
      <c r="B37" s="40" t="s">
        <v>485</v>
      </c>
      <c r="C37" s="24" t="s">
        <v>92</v>
      </c>
      <c r="D37" s="24" t="s">
        <v>94</v>
      </c>
      <c r="E37" s="52" t="s">
        <v>441</v>
      </c>
      <c r="F37" s="24" t="s">
        <v>530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109</v>
      </c>
      <c r="B38" s="40" t="s">
        <v>485</v>
      </c>
      <c r="C38" s="24" t="s">
        <v>92</v>
      </c>
      <c r="D38" s="24" t="s">
        <v>94</v>
      </c>
      <c r="E38" s="52" t="s">
        <v>441</v>
      </c>
      <c r="F38" s="24" t="s">
        <v>110</v>
      </c>
      <c r="G38" s="185">
        <v>441.02</v>
      </c>
      <c r="H38" s="185">
        <v>441.02</v>
      </c>
    </row>
    <row r="39" spans="1:8" ht="27" customHeight="1" hidden="1">
      <c r="A39" s="26" t="s">
        <v>190</v>
      </c>
      <c r="B39" s="40" t="s">
        <v>485</v>
      </c>
      <c r="C39" s="24" t="s">
        <v>92</v>
      </c>
      <c r="D39" s="24" t="s">
        <v>94</v>
      </c>
      <c r="E39" s="52" t="s">
        <v>441</v>
      </c>
      <c r="F39" s="24" t="s">
        <v>111</v>
      </c>
      <c r="G39" s="185">
        <v>1485.15</v>
      </c>
      <c r="H39" s="185">
        <v>1301.98175</v>
      </c>
    </row>
    <row r="40" spans="1:8" ht="16.5" customHeight="1">
      <c r="A40" s="26" t="s">
        <v>349</v>
      </c>
      <c r="B40" s="40" t="s">
        <v>485</v>
      </c>
      <c r="C40" s="24" t="s">
        <v>92</v>
      </c>
      <c r="D40" s="24" t="s">
        <v>94</v>
      </c>
      <c r="E40" s="52" t="s">
        <v>441</v>
      </c>
      <c r="F40" s="24" t="s">
        <v>570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571</v>
      </c>
      <c r="B41" s="40" t="s">
        <v>292</v>
      </c>
      <c r="C41" s="24" t="s">
        <v>92</v>
      </c>
      <c r="D41" s="24" t="s">
        <v>94</v>
      </c>
      <c r="E41" s="52" t="s">
        <v>441</v>
      </c>
      <c r="F41" s="24" t="s">
        <v>572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573</v>
      </c>
      <c r="B42" s="40" t="s">
        <v>292</v>
      </c>
      <c r="C42" s="24" t="s">
        <v>92</v>
      </c>
      <c r="D42" s="24" t="s">
        <v>94</v>
      </c>
      <c r="E42" s="52" t="s">
        <v>527</v>
      </c>
      <c r="F42" s="24" t="s">
        <v>26</v>
      </c>
      <c r="G42" s="187"/>
      <c r="H42" s="187"/>
    </row>
    <row r="43" spans="1:8" ht="18" customHeight="1">
      <c r="A43" s="28" t="s">
        <v>574</v>
      </c>
      <c r="B43" s="40" t="s">
        <v>485</v>
      </c>
      <c r="C43" s="24" t="s">
        <v>92</v>
      </c>
      <c r="D43" s="24" t="s">
        <v>94</v>
      </c>
      <c r="E43" s="52" t="s">
        <v>441</v>
      </c>
      <c r="F43" s="24" t="s">
        <v>533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575</v>
      </c>
      <c r="B44" s="40" t="s">
        <v>485</v>
      </c>
      <c r="C44" s="24" t="s">
        <v>92</v>
      </c>
      <c r="D44" s="24" t="s">
        <v>94</v>
      </c>
      <c r="E44" s="52" t="s">
        <v>441</v>
      </c>
      <c r="F44" s="24" t="s">
        <v>113</v>
      </c>
      <c r="G44" s="187">
        <v>32</v>
      </c>
      <c r="H44" s="187">
        <v>32</v>
      </c>
    </row>
    <row r="45" spans="1:8" ht="17.25" customHeight="1" hidden="1">
      <c r="A45" s="28" t="s">
        <v>536</v>
      </c>
      <c r="B45" s="40" t="s">
        <v>485</v>
      </c>
      <c r="C45" s="24" t="s">
        <v>92</v>
      </c>
      <c r="D45" s="24" t="s">
        <v>94</v>
      </c>
      <c r="E45" s="52" t="s">
        <v>527</v>
      </c>
      <c r="F45" s="24" t="s">
        <v>535</v>
      </c>
      <c r="G45" s="187"/>
      <c r="H45" s="187"/>
    </row>
    <row r="46" spans="1:10" ht="29.25" customHeight="1">
      <c r="A46" s="70" t="s">
        <v>576</v>
      </c>
      <c r="B46" s="39" t="s">
        <v>485</v>
      </c>
      <c r="C46" s="54" t="s">
        <v>92</v>
      </c>
      <c r="D46" s="54" t="s">
        <v>94</v>
      </c>
      <c r="E46" s="78" t="s">
        <v>443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539</v>
      </c>
      <c r="B47" s="47" t="s">
        <v>485</v>
      </c>
      <c r="C47" s="48" t="s">
        <v>92</v>
      </c>
      <c r="D47" s="48" t="s">
        <v>94</v>
      </c>
      <c r="E47" s="55" t="s">
        <v>442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567</v>
      </c>
      <c r="B48" s="40" t="s">
        <v>485</v>
      </c>
      <c r="C48" s="48" t="s">
        <v>92</v>
      </c>
      <c r="D48" s="48" t="s">
        <v>94</v>
      </c>
      <c r="E48" s="55" t="s">
        <v>442</v>
      </c>
      <c r="F48" s="29" t="s">
        <v>568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569</v>
      </c>
      <c r="B49" s="40" t="s">
        <v>485</v>
      </c>
      <c r="C49" s="24" t="s">
        <v>92</v>
      </c>
      <c r="D49" s="24" t="s">
        <v>94</v>
      </c>
      <c r="E49" s="52" t="s">
        <v>442</v>
      </c>
      <c r="F49" s="24" t="s">
        <v>530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190</v>
      </c>
      <c r="B50" s="40" t="s">
        <v>485</v>
      </c>
      <c r="C50" s="24" t="s">
        <v>92</v>
      </c>
      <c r="D50" s="24" t="s">
        <v>94</v>
      </c>
      <c r="E50" s="52" t="s">
        <v>442</v>
      </c>
      <c r="F50" s="24" t="s">
        <v>111</v>
      </c>
      <c r="G50" s="187">
        <v>1</v>
      </c>
      <c r="H50" s="187">
        <v>1</v>
      </c>
    </row>
    <row r="51" spans="1:8" s="166" customFormat="1" ht="14.25" customHeight="1">
      <c r="A51" s="58" t="s">
        <v>116</v>
      </c>
      <c r="B51" s="39" t="s">
        <v>485</v>
      </c>
      <c r="C51" s="107" t="s">
        <v>92</v>
      </c>
      <c r="D51" s="107" t="s">
        <v>103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576</v>
      </c>
      <c r="B52" s="62" t="s">
        <v>485</v>
      </c>
      <c r="C52" s="54" t="s">
        <v>92</v>
      </c>
      <c r="D52" s="54" t="s">
        <v>103</v>
      </c>
      <c r="E52" s="78" t="s">
        <v>443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540</v>
      </c>
      <c r="B53" s="40" t="s">
        <v>485</v>
      </c>
      <c r="C53" s="66" t="s">
        <v>92</v>
      </c>
      <c r="D53" s="66" t="s">
        <v>103</v>
      </c>
      <c r="E53" s="55" t="s">
        <v>444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563</v>
      </c>
      <c r="B54" s="40" t="s">
        <v>485</v>
      </c>
      <c r="C54" s="43" t="s">
        <v>92</v>
      </c>
      <c r="D54" s="43" t="s">
        <v>103</v>
      </c>
      <c r="E54" s="75" t="s">
        <v>444</v>
      </c>
      <c r="F54" s="43" t="s">
        <v>293</v>
      </c>
      <c r="G54" s="144">
        <f>G55</f>
        <v>128</v>
      </c>
      <c r="H54" s="144">
        <f>H55</f>
        <v>128</v>
      </c>
    </row>
    <row r="55" spans="1:8" ht="17.25" customHeight="1">
      <c r="A55" s="131" t="s">
        <v>529</v>
      </c>
      <c r="B55" s="40" t="s">
        <v>485</v>
      </c>
      <c r="C55" s="25" t="s">
        <v>92</v>
      </c>
      <c r="D55" s="25" t="s">
        <v>103</v>
      </c>
      <c r="E55" s="52" t="s">
        <v>444</v>
      </c>
      <c r="F55" s="25" t="s">
        <v>197</v>
      </c>
      <c r="G55" s="150">
        <f>G56+G57</f>
        <v>128</v>
      </c>
      <c r="H55" s="150">
        <f>H56+H57</f>
        <v>128</v>
      </c>
    </row>
    <row r="56" spans="1:8" ht="25.5" hidden="1">
      <c r="A56" s="131" t="s">
        <v>521</v>
      </c>
      <c r="B56" s="40" t="s">
        <v>485</v>
      </c>
      <c r="C56" s="25" t="s">
        <v>92</v>
      </c>
      <c r="D56" s="25" t="s">
        <v>103</v>
      </c>
      <c r="E56" s="52" t="s">
        <v>444</v>
      </c>
      <c r="F56" s="24" t="s">
        <v>107</v>
      </c>
      <c r="G56" s="187">
        <v>98</v>
      </c>
      <c r="H56" s="187">
        <v>98</v>
      </c>
    </row>
    <row r="57" spans="1:8" ht="51" hidden="1">
      <c r="A57" s="131" t="s">
        <v>523</v>
      </c>
      <c r="B57" s="40" t="s">
        <v>485</v>
      </c>
      <c r="C57" s="25" t="s">
        <v>92</v>
      </c>
      <c r="D57" s="25" t="s">
        <v>103</v>
      </c>
      <c r="E57" s="52" t="s">
        <v>444</v>
      </c>
      <c r="F57" s="24" t="s">
        <v>524</v>
      </c>
      <c r="G57" s="187">
        <v>30</v>
      </c>
      <c r="H57" s="187">
        <v>30</v>
      </c>
    </row>
    <row r="58" spans="1:8" ht="25.5">
      <c r="A58" s="28" t="s">
        <v>567</v>
      </c>
      <c r="B58" s="40" t="s">
        <v>485</v>
      </c>
      <c r="C58" s="25" t="s">
        <v>92</v>
      </c>
      <c r="D58" s="25" t="s">
        <v>103</v>
      </c>
      <c r="E58" s="52" t="s">
        <v>444</v>
      </c>
      <c r="F58" s="24" t="s">
        <v>568</v>
      </c>
      <c r="G58" s="187">
        <f>G59</f>
        <v>37.8</v>
      </c>
      <c r="H58" s="187">
        <f>H59</f>
        <v>37.8</v>
      </c>
    </row>
    <row r="59" spans="1:8" ht="25.5">
      <c r="A59" s="131" t="s">
        <v>531</v>
      </c>
      <c r="B59" s="40" t="s">
        <v>485</v>
      </c>
      <c r="C59" s="25" t="s">
        <v>92</v>
      </c>
      <c r="D59" s="25" t="s">
        <v>103</v>
      </c>
      <c r="E59" s="52" t="s">
        <v>444</v>
      </c>
      <c r="F59" s="24" t="s">
        <v>530</v>
      </c>
      <c r="G59" s="187">
        <f>G60+G61</f>
        <v>37.8</v>
      </c>
      <c r="H59" s="187">
        <f>H60+H61</f>
        <v>37.8</v>
      </c>
    </row>
    <row r="60" spans="1:8" ht="25.5" hidden="1">
      <c r="A60" s="26" t="s">
        <v>109</v>
      </c>
      <c r="B60" s="40" t="s">
        <v>485</v>
      </c>
      <c r="C60" s="25" t="s">
        <v>92</v>
      </c>
      <c r="D60" s="25" t="s">
        <v>103</v>
      </c>
      <c r="E60" s="52" t="s">
        <v>444</v>
      </c>
      <c r="F60" s="24" t="s">
        <v>110</v>
      </c>
      <c r="G60" s="150">
        <v>12</v>
      </c>
      <c r="H60" s="150">
        <v>12</v>
      </c>
    </row>
    <row r="61" spans="1:8" ht="28.5" customHeight="1" hidden="1">
      <c r="A61" s="26" t="s">
        <v>190</v>
      </c>
      <c r="B61" s="40" t="s">
        <v>485</v>
      </c>
      <c r="C61" s="25" t="s">
        <v>92</v>
      </c>
      <c r="D61" s="25" t="s">
        <v>103</v>
      </c>
      <c r="E61" s="52" t="s">
        <v>444</v>
      </c>
      <c r="F61" s="24" t="s">
        <v>111</v>
      </c>
      <c r="G61" s="187">
        <v>25.8</v>
      </c>
      <c r="H61" s="187">
        <v>25.8</v>
      </c>
    </row>
    <row r="62" spans="1:8" s="191" customFormat="1" ht="28.5" customHeight="1">
      <c r="A62" s="68" t="s">
        <v>542</v>
      </c>
      <c r="B62" s="62" t="s">
        <v>485</v>
      </c>
      <c r="C62" s="73" t="s">
        <v>92</v>
      </c>
      <c r="D62" s="73" t="s">
        <v>103</v>
      </c>
      <c r="E62" s="78" t="s">
        <v>445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543</v>
      </c>
      <c r="B63" s="47" t="s">
        <v>485</v>
      </c>
      <c r="C63" s="66" t="s">
        <v>92</v>
      </c>
      <c r="D63" s="66" t="s">
        <v>103</v>
      </c>
      <c r="E63" s="55" t="s">
        <v>446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567</v>
      </c>
      <c r="B64" s="40" t="s">
        <v>485</v>
      </c>
      <c r="C64" s="43" t="s">
        <v>92</v>
      </c>
      <c r="D64" s="43" t="s">
        <v>103</v>
      </c>
      <c r="E64" s="75" t="s">
        <v>446</v>
      </c>
      <c r="F64" s="29" t="s">
        <v>568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569</v>
      </c>
      <c r="B65" s="40" t="s">
        <v>485</v>
      </c>
      <c r="C65" s="43" t="s">
        <v>92</v>
      </c>
      <c r="D65" s="43" t="s">
        <v>103</v>
      </c>
      <c r="E65" s="75" t="s">
        <v>446</v>
      </c>
      <c r="F65" s="29" t="s">
        <v>530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190</v>
      </c>
      <c r="B66" s="40" t="s">
        <v>485</v>
      </c>
      <c r="C66" s="43" t="s">
        <v>92</v>
      </c>
      <c r="D66" s="25" t="s">
        <v>103</v>
      </c>
      <c r="E66" s="52" t="s">
        <v>446</v>
      </c>
      <c r="F66" s="24" t="s">
        <v>111</v>
      </c>
      <c r="G66" s="187">
        <v>100</v>
      </c>
      <c r="H66" s="187">
        <v>100</v>
      </c>
    </row>
    <row r="67" spans="1:8" ht="16.5" customHeight="1" hidden="1">
      <c r="A67" s="26" t="s">
        <v>577</v>
      </c>
      <c r="B67" s="40" t="s">
        <v>485</v>
      </c>
      <c r="C67" s="43" t="s">
        <v>92</v>
      </c>
      <c r="D67" s="25" t="s">
        <v>103</v>
      </c>
      <c r="E67" s="52" t="s">
        <v>578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349</v>
      </c>
      <c r="B68" s="40" t="s">
        <v>485</v>
      </c>
      <c r="C68" s="43" t="s">
        <v>92</v>
      </c>
      <c r="D68" s="25" t="s">
        <v>103</v>
      </c>
      <c r="E68" s="52" t="s">
        <v>578</v>
      </c>
      <c r="F68" s="24" t="s">
        <v>570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574</v>
      </c>
      <c r="B69" s="40" t="s">
        <v>485</v>
      </c>
      <c r="C69" s="43" t="s">
        <v>92</v>
      </c>
      <c r="D69" s="25" t="s">
        <v>103</v>
      </c>
      <c r="E69" s="52" t="s">
        <v>578</v>
      </c>
      <c r="F69" s="24" t="s">
        <v>533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536</v>
      </c>
      <c r="B70" s="40" t="s">
        <v>485</v>
      </c>
      <c r="C70" s="43" t="s">
        <v>92</v>
      </c>
      <c r="D70" s="25" t="s">
        <v>103</v>
      </c>
      <c r="E70" s="52" t="s">
        <v>578</v>
      </c>
      <c r="F70" s="24" t="s">
        <v>535</v>
      </c>
      <c r="G70" s="187"/>
      <c r="H70" s="187"/>
    </row>
    <row r="71" spans="1:8" s="195" customFormat="1" ht="15" customHeight="1">
      <c r="A71" s="192" t="s">
        <v>117</v>
      </c>
      <c r="B71" s="39" t="s">
        <v>485</v>
      </c>
      <c r="C71" s="193" t="s">
        <v>93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120</v>
      </c>
      <c r="B72" s="39" t="s">
        <v>485</v>
      </c>
      <c r="C72" s="107" t="s">
        <v>93</v>
      </c>
      <c r="D72" s="107" t="s">
        <v>95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576</v>
      </c>
      <c r="B73" s="62" t="s">
        <v>485</v>
      </c>
      <c r="C73" s="73" t="s">
        <v>93</v>
      </c>
      <c r="D73" s="73" t="s">
        <v>95</v>
      </c>
      <c r="E73" s="78" t="s">
        <v>443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121</v>
      </c>
      <c r="B74" s="40" t="s">
        <v>485</v>
      </c>
      <c r="C74" s="66" t="s">
        <v>93</v>
      </c>
      <c r="D74" s="66" t="s">
        <v>95</v>
      </c>
      <c r="E74" s="55" t="s">
        <v>447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563</v>
      </c>
      <c r="B75" s="40" t="s">
        <v>485</v>
      </c>
      <c r="C75" s="25" t="s">
        <v>93</v>
      </c>
      <c r="D75" s="25" t="s">
        <v>95</v>
      </c>
      <c r="E75" s="52" t="s">
        <v>447</v>
      </c>
      <c r="F75" s="43" t="s">
        <v>293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529</v>
      </c>
      <c r="B76" s="40" t="s">
        <v>485</v>
      </c>
      <c r="C76" s="25" t="s">
        <v>93</v>
      </c>
      <c r="D76" s="25" t="s">
        <v>95</v>
      </c>
      <c r="E76" s="52" t="s">
        <v>447</v>
      </c>
      <c r="F76" s="25" t="s">
        <v>197</v>
      </c>
      <c r="G76" s="150">
        <f>G77+G78+G79</f>
        <v>621.5</v>
      </c>
      <c r="H76" s="150">
        <f>H77+H78+H79</f>
        <v>640.8</v>
      </c>
    </row>
    <row r="77" spans="1:8" ht="38.25" hidden="1">
      <c r="A77" s="131" t="s">
        <v>189</v>
      </c>
      <c r="B77" s="40" t="s">
        <v>485</v>
      </c>
      <c r="C77" s="25" t="s">
        <v>93</v>
      </c>
      <c r="D77" s="25" t="s">
        <v>95</v>
      </c>
      <c r="E77" s="52" t="s">
        <v>447</v>
      </c>
      <c r="F77" s="24" t="s">
        <v>107</v>
      </c>
      <c r="G77" s="187">
        <v>475</v>
      </c>
      <c r="H77" s="187">
        <v>487.3</v>
      </c>
    </row>
    <row r="78" spans="1:8" ht="25.5" hidden="1">
      <c r="A78" s="131" t="s">
        <v>532</v>
      </c>
      <c r="B78" s="40" t="s">
        <v>485</v>
      </c>
      <c r="C78" s="25" t="s">
        <v>93</v>
      </c>
      <c r="D78" s="25" t="s">
        <v>95</v>
      </c>
      <c r="E78" s="52" t="s">
        <v>447</v>
      </c>
      <c r="F78" s="24" t="s">
        <v>108</v>
      </c>
      <c r="G78" s="187">
        <v>3</v>
      </c>
      <c r="H78" s="187">
        <v>6</v>
      </c>
    </row>
    <row r="79" spans="1:8" ht="51" hidden="1">
      <c r="A79" s="131" t="s">
        <v>523</v>
      </c>
      <c r="B79" s="40" t="s">
        <v>485</v>
      </c>
      <c r="C79" s="25" t="s">
        <v>93</v>
      </c>
      <c r="D79" s="25" t="s">
        <v>95</v>
      </c>
      <c r="E79" s="52" t="s">
        <v>447</v>
      </c>
      <c r="F79" s="24" t="s">
        <v>524</v>
      </c>
      <c r="G79" s="187">
        <v>143.5</v>
      </c>
      <c r="H79" s="187">
        <v>147.5</v>
      </c>
    </row>
    <row r="80" spans="1:8" ht="28.5" customHeight="1">
      <c r="A80" s="28" t="s">
        <v>567</v>
      </c>
      <c r="B80" s="40" t="s">
        <v>485</v>
      </c>
      <c r="C80" s="25" t="s">
        <v>93</v>
      </c>
      <c r="D80" s="25" t="s">
        <v>95</v>
      </c>
      <c r="E80" s="52" t="s">
        <v>447</v>
      </c>
      <c r="F80" s="24" t="s">
        <v>568</v>
      </c>
      <c r="G80" s="187">
        <f>G81</f>
        <v>11</v>
      </c>
      <c r="H80" s="187">
        <f>H81</f>
        <v>15</v>
      </c>
    </row>
    <row r="81" spans="1:12" ht="25.5">
      <c r="A81" s="131" t="s">
        <v>569</v>
      </c>
      <c r="B81" s="40" t="s">
        <v>485</v>
      </c>
      <c r="C81" s="25" t="s">
        <v>93</v>
      </c>
      <c r="D81" s="25" t="s">
        <v>95</v>
      </c>
      <c r="E81" s="52" t="s">
        <v>447</v>
      </c>
      <c r="F81" s="24" t="s">
        <v>530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109</v>
      </c>
      <c r="B82" s="40" t="s">
        <v>485</v>
      </c>
      <c r="C82" s="25" t="s">
        <v>93</v>
      </c>
      <c r="D82" s="25" t="s">
        <v>95</v>
      </c>
      <c r="E82" s="52" t="s">
        <v>447</v>
      </c>
      <c r="F82" s="24" t="s">
        <v>110</v>
      </c>
      <c r="G82" s="150">
        <v>5</v>
      </c>
      <c r="H82" s="150">
        <v>7</v>
      </c>
    </row>
    <row r="83" spans="1:8" ht="29.25" customHeight="1" hidden="1">
      <c r="A83" s="26" t="s">
        <v>190</v>
      </c>
      <c r="B83" s="40" t="s">
        <v>485</v>
      </c>
      <c r="C83" s="25" t="s">
        <v>93</v>
      </c>
      <c r="D83" s="25" t="s">
        <v>95</v>
      </c>
      <c r="E83" s="52" t="s">
        <v>447</v>
      </c>
      <c r="F83" s="24" t="s">
        <v>111</v>
      </c>
      <c r="G83" s="187">
        <v>6</v>
      </c>
      <c r="H83" s="187">
        <v>8</v>
      </c>
    </row>
    <row r="84" spans="1:8" s="201" customFormat="1" ht="27.75" customHeight="1">
      <c r="A84" s="198" t="s">
        <v>122</v>
      </c>
      <c r="B84" s="39" t="s">
        <v>485</v>
      </c>
      <c r="C84" s="199" t="s">
        <v>95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124</v>
      </c>
      <c r="B85" s="39" t="s">
        <v>485</v>
      </c>
      <c r="C85" s="36" t="s">
        <v>95</v>
      </c>
      <c r="D85" s="36" t="s">
        <v>96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542</v>
      </c>
      <c r="B86" s="62" t="s">
        <v>485</v>
      </c>
      <c r="C86" s="54" t="s">
        <v>95</v>
      </c>
      <c r="D86" s="54" t="s">
        <v>96</v>
      </c>
      <c r="E86" s="78" t="s">
        <v>445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544</v>
      </c>
      <c r="B87" s="40" t="s">
        <v>485</v>
      </c>
      <c r="C87" s="48" t="s">
        <v>95</v>
      </c>
      <c r="D87" s="48" t="s">
        <v>96</v>
      </c>
      <c r="E87" s="55" t="s">
        <v>448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567</v>
      </c>
      <c r="B88" s="40" t="s">
        <v>485</v>
      </c>
      <c r="C88" s="24" t="s">
        <v>95</v>
      </c>
      <c r="D88" s="24" t="s">
        <v>96</v>
      </c>
      <c r="E88" s="52" t="s">
        <v>448</v>
      </c>
      <c r="F88" s="29" t="s">
        <v>568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569</v>
      </c>
      <c r="B89" s="40" t="s">
        <v>485</v>
      </c>
      <c r="C89" s="24" t="s">
        <v>95</v>
      </c>
      <c r="D89" s="24" t="s">
        <v>96</v>
      </c>
      <c r="E89" s="52" t="s">
        <v>448</v>
      </c>
      <c r="F89" s="29" t="s">
        <v>530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190</v>
      </c>
      <c r="B90" s="40" t="s">
        <v>485</v>
      </c>
      <c r="C90" s="24" t="s">
        <v>95</v>
      </c>
      <c r="D90" s="24" t="s">
        <v>96</v>
      </c>
      <c r="E90" s="52" t="s">
        <v>448</v>
      </c>
      <c r="F90" s="24" t="s">
        <v>111</v>
      </c>
      <c r="G90" s="150">
        <v>55</v>
      </c>
      <c r="H90" s="150">
        <v>55</v>
      </c>
    </row>
    <row r="91" spans="1:8" s="145" customFormat="1" ht="27" customHeight="1" hidden="1">
      <c r="A91" s="26" t="s">
        <v>545</v>
      </c>
      <c r="B91" s="40" t="s">
        <v>292</v>
      </c>
      <c r="C91" s="24" t="s">
        <v>95</v>
      </c>
      <c r="D91" s="24" t="s">
        <v>96</v>
      </c>
      <c r="E91" s="52" t="s">
        <v>387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190</v>
      </c>
      <c r="B92" s="40" t="s">
        <v>292</v>
      </c>
      <c r="C92" s="24" t="s">
        <v>95</v>
      </c>
      <c r="D92" s="24" t="s">
        <v>96</v>
      </c>
      <c r="E92" s="52" t="s">
        <v>387</v>
      </c>
      <c r="F92" s="24" t="s">
        <v>111</v>
      </c>
      <c r="G92" s="150">
        <v>0</v>
      </c>
      <c r="H92" s="150">
        <v>0</v>
      </c>
    </row>
    <row r="93" spans="1:8" s="201" customFormat="1" ht="15.75" customHeight="1">
      <c r="A93" s="192" t="s">
        <v>125</v>
      </c>
      <c r="B93" s="39" t="s">
        <v>485</v>
      </c>
      <c r="C93" s="199" t="s">
        <v>94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102</v>
      </c>
      <c r="B94" s="39" t="s">
        <v>485</v>
      </c>
      <c r="C94" s="36" t="s">
        <v>94</v>
      </c>
      <c r="D94" s="36" t="s">
        <v>97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576</v>
      </c>
      <c r="B95" s="62" t="s">
        <v>485</v>
      </c>
      <c r="C95" s="73" t="s">
        <v>94</v>
      </c>
      <c r="D95" s="73" t="s">
        <v>97</v>
      </c>
      <c r="E95" s="78" t="s">
        <v>443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546</v>
      </c>
      <c r="B96" s="47" t="s">
        <v>485</v>
      </c>
      <c r="C96" s="48" t="s">
        <v>94</v>
      </c>
      <c r="D96" s="48" t="s">
        <v>97</v>
      </c>
      <c r="E96" s="55" t="s">
        <v>449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567</v>
      </c>
      <c r="B97" s="47" t="s">
        <v>485</v>
      </c>
      <c r="C97" s="24" t="s">
        <v>94</v>
      </c>
      <c r="D97" s="24" t="s">
        <v>97</v>
      </c>
      <c r="E97" s="52" t="s">
        <v>449</v>
      </c>
      <c r="F97" s="29" t="s">
        <v>568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569</v>
      </c>
      <c r="B98" s="47" t="s">
        <v>485</v>
      </c>
      <c r="C98" s="24" t="s">
        <v>94</v>
      </c>
      <c r="D98" s="24" t="s">
        <v>97</v>
      </c>
      <c r="E98" s="52" t="s">
        <v>449</v>
      </c>
      <c r="F98" s="29" t="s">
        <v>530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190</v>
      </c>
      <c r="B99" s="47" t="s">
        <v>485</v>
      </c>
      <c r="C99" s="24" t="s">
        <v>94</v>
      </c>
      <c r="D99" s="24" t="s">
        <v>97</v>
      </c>
      <c r="E99" s="52" t="s">
        <v>449</v>
      </c>
      <c r="F99" s="24" t="s">
        <v>111</v>
      </c>
      <c r="G99" s="187">
        <v>32.5</v>
      </c>
      <c r="H99" s="187">
        <v>32.5</v>
      </c>
    </row>
    <row r="100" spans="1:8" ht="15" customHeight="1">
      <c r="A100" s="31" t="s">
        <v>90</v>
      </c>
      <c r="B100" s="39" t="s">
        <v>485</v>
      </c>
      <c r="C100" s="36" t="s">
        <v>94</v>
      </c>
      <c r="D100" s="36" t="s">
        <v>96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584</v>
      </c>
      <c r="B101" s="62" t="s">
        <v>485</v>
      </c>
      <c r="C101" s="168" t="s">
        <v>94</v>
      </c>
      <c r="D101" s="168" t="s">
        <v>96</v>
      </c>
      <c r="E101" s="78" t="s">
        <v>547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486</v>
      </c>
      <c r="B102" s="47" t="s">
        <v>485</v>
      </c>
      <c r="C102" s="113" t="s">
        <v>94</v>
      </c>
      <c r="D102" s="113" t="s">
        <v>96</v>
      </c>
      <c r="E102" s="55" t="s">
        <v>548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491</v>
      </c>
      <c r="B103" s="40" t="s">
        <v>485</v>
      </c>
      <c r="C103" s="146" t="s">
        <v>94</v>
      </c>
      <c r="D103" s="146" t="s">
        <v>96</v>
      </c>
      <c r="E103" s="52" t="s">
        <v>492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567</v>
      </c>
      <c r="B104" s="40" t="s">
        <v>485</v>
      </c>
      <c r="C104" s="146" t="s">
        <v>94</v>
      </c>
      <c r="D104" s="146" t="s">
        <v>96</v>
      </c>
      <c r="E104" s="52" t="s">
        <v>492</v>
      </c>
      <c r="F104" s="146" t="s">
        <v>568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569</v>
      </c>
      <c r="B105" s="40" t="s">
        <v>485</v>
      </c>
      <c r="C105" s="146" t="s">
        <v>94</v>
      </c>
      <c r="D105" s="146" t="s">
        <v>96</v>
      </c>
      <c r="E105" s="52" t="s">
        <v>492</v>
      </c>
      <c r="F105" s="146" t="s">
        <v>530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190</v>
      </c>
      <c r="B106" s="40" t="s">
        <v>485</v>
      </c>
      <c r="C106" s="146" t="s">
        <v>94</v>
      </c>
      <c r="D106" s="146" t="s">
        <v>96</v>
      </c>
      <c r="E106" s="52" t="s">
        <v>492</v>
      </c>
      <c r="F106" s="146" t="s">
        <v>111</v>
      </c>
      <c r="G106" s="144">
        <v>465.5</v>
      </c>
      <c r="H106" s="144">
        <v>615</v>
      </c>
    </row>
    <row r="107" spans="1:8" ht="30" customHeight="1">
      <c r="A107" s="28" t="s">
        <v>551</v>
      </c>
      <c r="B107" s="47" t="s">
        <v>485</v>
      </c>
      <c r="C107" s="146" t="s">
        <v>94</v>
      </c>
      <c r="D107" s="146" t="s">
        <v>96</v>
      </c>
      <c r="E107" s="52" t="s">
        <v>549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567</v>
      </c>
      <c r="B108" s="40" t="s">
        <v>485</v>
      </c>
      <c r="C108" s="146" t="s">
        <v>94</v>
      </c>
      <c r="D108" s="146" t="s">
        <v>96</v>
      </c>
      <c r="E108" s="52" t="s">
        <v>549</v>
      </c>
      <c r="F108" s="146" t="s">
        <v>568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569</v>
      </c>
      <c r="B109" s="40" t="s">
        <v>485</v>
      </c>
      <c r="C109" s="146" t="s">
        <v>94</v>
      </c>
      <c r="D109" s="146" t="s">
        <v>96</v>
      </c>
      <c r="E109" s="52" t="s">
        <v>549</v>
      </c>
      <c r="F109" s="146" t="s">
        <v>530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190</v>
      </c>
      <c r="B110" s="40" t="s">
        <v>485</v>
      </c>
      <c r="C110" s="146" t="s">
        <v>94</v>
      </c>
      <c r="D110" s="146" t="s">
        <v>96</v>
      </c>
      <c r="E110" s="52" t="s">
        <v>549</v>
      </c>
      <c r="F110" s="146" t="s">
        <v>111</v>
      </c>
      <c r="G110" s="150">
        <v>1620</v>
      </c>
      <c r="H110" s="150">
        <v>1574.4</v>
      </c>
    </row>
    <row r="111" spans="1:8" ht="27" customHeight="1">
      <c r="A111" s="26" t="s">
        <v>14</v>
      </c>
      <c r="B111" s="40" t="s">
        <v>485</v>
      </c>
      <c r="C111" s="123" t="s">
        <v>94</v>
      </c>
      <c r="D111" s="123" t="s">
        <v>96</v>
      </c>
      <c r="E111" s="75" t="s">
        <v>580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567</v>
      </c>
      <c r="B112" s="40" t="s">
        <v>485</v>
      </c>
      <c r="C112" s="123" t="s">
        <v>94</v>
      </c>
      <c r="D112" s="123" t="s">
        <v>96</v>
      </c>
      <c r="E112" s="75" t="s">
        <v>580</v>
      </c>
      <c r="F112" s="146" t="s">
        <v>568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569</v>
      </c>
      <c r="B113" s="40" t="s">
        <v>485</v>
      </c>
      <c r="C113" s="123" t="s">
        <v>94</v>
      </c>
      <c r="D113" s="123" t="s">
        <v>96</v>
      </c>
      <c r="E113" s="75" t="s">
        <v>580</v>
      </c>
      <c r="F113" s="146" t="s">
        <v>530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190</v>
      </c>
      <c r="B114" s="40" t="s">
        <v>485</v>
      </c>
      <c r="C114" s="123" t="s">
        <v>94</v>
      </c>
      <c r="D114" s="123" t="s">
        <v>96</v>
      </c>
      <c r="E114" s="75" t="s">
        <v>580</v>
      </c>
      <c r="F114" s="146" t="s">
        <v>111</v>
      </c>
      <c r="G114" s="150">
        <v>60</v>
      </c>
      <c r="H114" s="150">
        <v>45</v>
      </c>
    </row>
    <row r="115" spans="1:8" ht="21" customHeight="1" hidden="1">
      <c r="A115" s="26"/>
      <c r="B115" s="40" t="s">
        <v>292</v>
      </c>
      <c r="C115" s="146" t="s">
        <v>94</v>
      </c>
      <c r="D115" s="146" t="s">
        <v>96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292</v>
      </c>
      <c r="C116" s="146" t="s">
        <v>94</v>
      </c>
      <c r="D116" s="146" t="s">
        <v>96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292</v>
      </c>
      <c r="C117" s="146" t="s">
        <v>94</v>
      </c>
      <c r="D117" s="146" t="s">
        <v>96</v>
      </c>
      <c r="E117" s="52"/>
      <c r="F117" s="146" t="s">
        <v>111</v>
      </c>
      <c r="G117" s="150"/>
      <c r="H117" s="150"/>
    </row>
    <row r="118" spans="1:8" s="72" customFormat="1" ht="13.5" customHeight="1" hidden="1">
      <c r="A118" s="58" t="s">
        <v>87</v>
      </c>
      <c r="B118" s="39" t="s">
        <v>485</v>
      </c>
      <c r="C118" s="36" t="s">
        <v>94</v>
      </c>
      <c r="D118" s="36" t="s">
        <v>88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505</v>
      </c>
      <c r="B119" s="62" t="s">
        <v>485</v>
      </c>
      <c r="C119" s="54" t="s">
        <v>94</v>
      </c>
      <c r="D119" s="54" t="s">
        <v>88</v>
      </c>
      <c r="E119" s="78" t="s">
        <v>552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581</v>
      </c>
      <c r="B120" s="40" t="s">
        <v>485</v>
      </c>
      <c r="C120" s="29" t="s">
        <v>94</v>
      </c>
      <c r="D120" s="29" t="s">
        <v>88</v>
      </c>
      <c r="E120" s="52" t="s">
        <v>553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13</v>
      </c>
      <c r="B121" s="40" t="s">
        <v>485</v>
      </c>
      <c r="C121" s="29" t="s">
        <v>94</v>
      </c>
      <c r="D121" s="29" t="s">
        <v>88</v>
      </c>
      <c r="E121" s="52" t="s">
        <v>506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567</v>
      </c>
      <c r="B122" s="40" t="s">
        <v>485</v>
      </c>
      <c r="C122" s="29" t="s">
        <v>94</v>
      </c>
      <c r="D122" s="29" t="s">
        <v>88</v>
      </c>
      <c r="E122" s="52" t="s">
        <v>506</v>
      </c>
      <c r="F122" s="29" t="s">
        <v>568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569</v>
      </c>
      <c r="B123" s="40" t="s">
        <v>485</v>
      </c>
      <c r="C123" s="29" t="s">
        <v>94</v>
      </c>
      <c r="D123" s="29" t="s">
        <v>88</v>
      </c>
      <c r="E123" s="52" t="s">
        <v>506</v>
      </c>
      <c r="F123" s="29" t="s">
        <v>530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190</v>
      </c>
      <c r="B124" s="40" t="s">
        <v>485</v>
      </c>
      <c r="C124" s="29" t="s">
        <v>94</v>
      </c>
      <c r="D124" s="29" t="s">
        <v>88</v>
      </c>
      <c r="E124" s="52" t="s">
        <v>506</v>
      </c>
      <c r="F124" s="43" t="s">
        <v>111</v>
      </c>
      <c r="G124" s="77">
        <v>0</v>
      </c>
      <c r="H124" s="77">
        <v>0</v>
      </c>
    </row>
    <row r="125" spans="1:8" s="201" customFormat="1" ht="15" customHeight="1">
      <c r="A125" s="198" t="s">
        <v>126</v>
      </c>
      <c r="B125" s="39" t="s">
        <v>485</v>
      </c>
      <c r="C125" s="207" t="s">
        <v>97</v>
      </c>
      <c r="D125" s="207"/>
      <c r="E125" s="52"/>
      <c r="F125" s="207"/>
      <c r="G125" s="208">
        <f>G126+G136+G150</f>
        <v>2802.9900000000002</v>
      </c>
      <c r="H125" s="208">
        <f>H126+H136+H150</f>
        <v>2110.62025</v>
      </c>
    </row>
    <row r="126" spans="1:8" s="72" customFormat="1" ht="15" customHeight="1">
      <c r="A126" s="58" t="s">
        <v>22</v>
      </c>
      <c r="B126" s="39" t="s">
        <v>485</v>
      </c>
      <c r="C126" s="36" t="s">
        <v>97</v>
      </c>
      <c r="D126" s="36" t="s">
        <v>92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542</v>
      </c>
      <c r="B127" s="62" t="s">
        <v>485</v>
      </c>
      <c r="C127" s="54" t="s">
        <v>97</v>
      </c>
      <c r="D127" s="54" t="s">
        <v>92</v>
      </c>
      <c r="E127" s="78" t="s">
        <v>445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480</v>
      </c>
      <c r="B128" s="40" t="s">
        <v>485</v>
      </c>
      <c r="C128" s="48" t="s">
        <v>97</v>
      </c>
      <c r="D128" s="48" t="s">
        <v>92</v>
      </c>
      <c r="E128" s="55" t="s">
        <v>450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567</v>
      </c>
      <c r="B129" s="40" t="s">
        <v>485</v>
      </c>
      <c r="C129" s="29" t="s">
        <v>97</v>
      </c>
      <c r="D129" s="29" t="s">
        <v>92</v>
      </c>
      <c r="E129" s="52" t="s">
        <v>450</v>
      </c>
      <c r="F129" s="29" t="s">
        <v>568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569</v>
      </c>
      <c r="B130" s="40" t="s">
        <v>485</v>
      </c>
      <c r="C130" s="29" t="s">
        <v>97</v>
      </c>
      <c r="D130" s="29" t="s">
        <v>92</v>
      </c>
      <c r="E130" s="52" t="s">
        <v>450</v>
      </c>
      <c r="F130" s="29" t="s">
        <v>530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190</v>
      </c>
      <c r="B131" s="40" t="s">
        <v>485</v>
      </c>
      <c r="C131" s="29" t="s">
        <v>97</v>
      </c>
      <c r="D131" s="29" t="s">
        <v>92</v>
      </c>
      <c r="E131" s="52" t="s">
        <v>450</v>
      </c>
      <c r="F131" s="29" t="s">
        <v>111</v>
      </c>
      <c r="G131" s="53">
        <v>12.8</v>
      </c>
      <c r="H131" s="53">
        <v>12.8</v>
      </c>
    </row>
    <row r="132" spans="1:8" s="191" customFormat="1" ht="30.75" customHeight="1" hidden="1">
      <c r="A132" s="49" t="s">
        <v>24</v>
      </c>
      <c r="B132" s="40" t="s">
        <v>292</v>
      </c>
      <c r="C132" s="48" t="s">
        <v>97</v>
      </c>
      <c r="D132" s="48" t="s">
        <v>92</v>
      </c>
      <c r="E132" s="55" t="s">
        <v>23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25</v>
      </c>
      <c r="B133" s="40" t="s">
        <v>292</v>
      </c>
      <c r="C133" s="29" t="s">
        <v>97</v>
      </c>
      <c r="D133" s="29" t="s">
        <v>92</v>
      </c>
      <c r="E133" s="52" t="s">
        <v>582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292</v>
      </c>
      <c r="C134" s="29"/>
      <c r="D134" s="29"/>
      <c r="E134" s="52" t="s">
        <v>583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292</v>
      </c>
      <c r="C135" s="29"/>
      <c r="D135" s="29"/>
      <c r="E135" s="52" t="s">
        <v>583</v>
      </c>
      <c r="F135" s="29" t="s">
        <v>111</v>
      </c>
      <c r="G135" s="53">
        <v>0</v>
      </c>
      <c r="H135" s="53">
        <v>0</v>
      </c>
    </row>
    <row r="136" spans="1:8" s="72" customFormat="1" ht="15" customHeight="1">
      <c r="A136" s="58" t="s">
        <v>99</v>
      </c>
      <c r="B136" s="39" t="s">
        <v>485</v>
      </c>
      <c r="C136" s="36" t="s">
        <v>97</v>
      </c>
      <c r="D136" s="36" t="s">
        <v>93</v>
      </c>
      <c r="E136" s="154"/>
      <c r="F136" s="36"/>
      <c r="G136" s="37">
        <f>G145</f>
        <v>658.14</v>
      </c>
      <c r="H136" s="37">
        <f>H145</f>
        <v>558.1</v>
      </c>
    </row>
    <row r="137" spans="1:8" ht="25.5" hidden="1">
      <c r="A137" s="26" t="s">
        <v>148</v>
      </c>
      <c r="B137" s="39" t="s">
        <v>292</v>
      </c>
      <c r="C137" s="24" t="s">
        <v>97</v>
      </c>
      <c r="D137" s="24" t="s">
        <v>93</v>
      </c>
      <c r="E137" s="52"/>
      <c r="F137" s="24"/>
      <c r="G137" s="187">
        <f>G138</f>
        <v>0</v>
      </c>
      <c r="H137" s="187">
        <f>H138</f>
        <v>0</v>
      </c>
    </row>
    <row r="138" spans="1:8" ht="38.25" hidden="1">
      <c r="A138" s="26" t="s">
        <v>127</v>
      </c>
      <c r="B138" s="39" t="s">
        <v>292</v>
      </c>
      <c r="C138" s="24" t="s">
        <v>97</v>
      </c>
      <c r="D138" s="24" t="s">
        <v>93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128</v>
      </c>
      <c r="B139" s="39" t="s">
        <v>292</v>
      </c>
      <c r="C139" s="24" t="s">
        <v>97</v>
      </c>
      <c r="D139" s="24" t="s">
        <v>93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599</v>
      </c>
      <c r="B140" s="39" t="s">
        <v>292</v>
      </c>
      <c r="C140" s="48" t="s">
        <v>97</v>
      </c>
      <c r="D140" s="48" t="s">
        <v>93</v>
      </c>
      <c r="E140" s="55" t="s">
        <v>23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600</v>
      </c>
      <c r="B141" s="39" t="s">
        <v>292</v>
      </c>
      <c r="C141" s="24" t="s">
        <v>97</v>
      </c>
      <c r="D141" s="24" t="s">
        <v>93</v>
      </c>
      <c r="E141" s="52" t="s">
        <v>176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601</v>
      </c>
      <c r="B142" s="39" t="s">
        <v>292</v>
      </c>
      <c r="C142" s="24" t="s">
        <v>97</v>
      </c>
      <c r="D142" s="24" t="s">
        <v>93</v>
      </c>
      <c r="E142" s="52" t="s">
        <v>177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190</v>
      </c>
      <c r="B143" s="39" t="s">
        <v>292</v>
      </c>
      <c r="C143" s="24" t="s">
        <v>97</v>
      </c>
      <c r="D143" s="24" t="s">
        <v>93</v>
      </c>
      <c r="E143" s="52" t="s">
        <v>177</v>
      </c>
      <c r="F143" s="24" t="s">
        <v>111</v>
      </c>
      <c r="G143" s="187"/>
      <c r="H143" s="187"/>
    </row>
    <row r="144" spans="1:8" ht="29.25" customHeight="1" hidden="1">
      <c r="A144" s="26" t="s">
        <v>542</v>
      </c>
      <c r="B144" s="39" t="s">
        <v>292</v>
      </c>
      <c r="C144" s="48" t="s">
        <v>97</v>
      </c>
      <c r="D144" s="48" t="s">
        <v>93</v>
      </c>
      <c r="E144" s="52" t="s">
        <v>541</v>
      </c>
      <c r="F144" s="24"/>
      <c r="G144" s="187">
        <f>G146</f>
        <v>658.14</v>
      </c>
      <c r="H144" s="187">
        <f>H146</f>
        <v>558.1</v>
      </c>
    </row>
    <row r="145" spans="1:8" ht="29.25" customHeight="1">
      <c r="A145" s="68" t="s">
        <v>542</v>
      </c>
      <c r="B145" s="62" t="s">
        <v>485</v>
      </c>
      <c r="C145" s="54" t="s">
        <v>97</v>
      </c>
      <c r="D145" s="54" t="s">
        <v>93</v>
      </c>
      <c r="E145" s="78" t="s">
        <v>445</v>
      </c>
      <c r="F145" s="24"/>
      <c r="G145" s="187">
        <f aca="true" t="shared" si="15" ref="G145:H148">G146</f>
        <v>658.14</v>
      </c>
      <c r="H145" s="187">
        <f t="shared" si="15"/>
        <v>558.1</v>
      </c>
    </row>
    <row r="146" spans="1:8" s="145" customFormat="1" ht="15" customHeight="1">
      <c r="A146" s="49" t="s">
        <v>104</v>
      </c>
      <c r="B146" s="40" t="s">
        <v>485</v>
      </c>
      <c r="C146" s="48" t="s">
        <v>97</v>
      </c>
      <c r="D146" s="48" t="s">
        <v>93</v>
      </c>
      <c r="E146" s="55" t="s">
        <v>58</v>
      </c>
      <c r="F146" s="48"/>
      <c r="G146" s="181">
        <f t="shared" si="15"/>
        <v>658.14</v>
      </c>
      <c r="H146" s="181">
        <f t="shared" si="15"/>
        <v>558.1</v>
      </c>
    </row>
    <row r="147" spans="1:8" s="145" customFormat="1" ht="28.5" customHeight="1">
      <c r="A147" s="28" t="s">
        <v>567</v>
      </c>
      <c r="B147" s="40" t="s">
        <v>485</v>
      </c>
      <c r="C147" s="24" t="s">
        <v>97</v>
      </c>
      <c r="D147" s="24" t="s">
        <v>93</v>
      </c>
      <c r="E147" s="52" t="s">
        <v>58</v>
      </c>
      <c r="F147" s="29" t="s">
        <v>568</v>
      </c>
      <c r="G147" s="181">
        <f t="shared" si="15"/>
        <v>658.14</v>
      </c>
      <c r="H147" s="181">
        <f t="shared" si="15"/>
        <v>558.1</v>
      </c>
    </row>
    <row r="148" spans="1:8" s="145" customFormat="1" ht="30" customHeight="1">
      <c r="A148" s="131" t="s">
        <v>569</v>
      </c>
      <c r="B148" s="40" t="s">
        <v>485</v>
      </c>
      <c r="C148" s="24" t="s">
        <v>97</v>
      </c>
      <c r="D148" s="24" t="s">
        <v>93</v>
      </c>
      <c r="E148" s="52" t="s">
        <v>58</v>
      </c>
      <c r="F148" s="29" t="s">
        <v>530</v>
      </c>
      <c r="G148" s="181">
        <f t="shared" si="15"/>
        <v>658.14</v>
      </c>
      <c r="H148" s="181">
        <f t="shared" si="15"/>
        <v>558.1</v>
      </c>
    </row>
    <row r="149" spans="1:8" ht="29.25" customHeight="1" hidden="1">
      <c r="A149" s="26" t="s">
        <v>190</v>
      </c>
      <c r="B149" s="40" t="s">
        <v>485</v>
      </c>
      <c r="C149" s="24" t="s">
        <v>97</v>
      </c>
      <c r="D149" s="24" t="s">
        <v>93</v>
      </c>
      <c r="E149" s="52" t="s">
        <v>58</v>
      </c>
      <c r="F149" s="24" t="s">
        <v>111</v>
      </c>
      <c r="G149" s="187">
        <v>658.14</v>
      </c>
      <c r="H149" s="187">
        <v>558.1</v>
      </c>
    </row>
    <row r="150" spans="1:8" s="72" customFormat="1" ht="15" customHeight="1">
      <c r="A150" s="58" t="s">
        <v>91</v>
      </c>
      <c r="B150" s="39" t="s">
        <v>485</v>
      </c>
      <c r="C150" s="36" t="s">
        <v>97</v>
      </c>
      <c r="D150" s="36" t="s">
        <v>95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487</v>
      </c>
      <c r="B151" s="62" t="s">
        <v>485</v>
      </c>
      <c r="C151" s="54" t="s">
        <v>97</v>
      </c>
      <c r="D151" s="54" t="s">
        <v>95</v>
      </c>
      <c r="E151" s="78" t="s">
        <v>23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8" t="s">
        <v>488</v>
      </c>
      <c r="B152" s="40" t="s">
        <v>485</v>
      </c>
      <c r="C152" s="48" t="s">
        <v>97</v>
      </c>
      <c r="D152" s="48" t="s">
        <v>95</v>
      </c>
      <c r="E152" s="55" t="s">
        <v>176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489</v>
      </c>
      <c r="B153" s="40" t="s">
        <v>485</v>
      </c>
      <c r="C153" s="29" t="s">
        <v>97</v>
      </c>
      <c r="D153" s="29" t="s">
        <v>95</v>
      </c>
      <c r="E153" s="75" t="s">
        <v>490</v>
      </c>
      <c r="F153" s="43" t="s">
        <v>568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567</v>
      </c>
      <c r="B154" s="40" t="s">
        <v>485</v>
      </c>
      <c r="C154" s="29" t="s">
        <v>97</v>
      </c>
      <c r="D154" s="29" t="s">
        <v>95</v>
      </c>
      <c r="E154" s="75" t="s">
        <v>490</v>
      </c>
      <c r="F154" s="29" t="s">
        <v>530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567</v>
      </c>
      <c r="B155" s="64" t="s">
        <v>485</v>
      </c>
      <c r="C155" s="76" t="s">
        <v>97</v>
      </c>
      <c r="D155" s="76" t="s">
        <v>95</v>
      </c>
      <c r="E155" s="340" t="s">
        <v>490</v>
      </c>
      <c r="F155" s="76" t="s">
        <v>111</v>
      </c>
      <c r="G155" s="341">
        <v>100</v>
      </c>
      <c r="H155" s="341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542</v>
      </c>
      <c r="B157" s="62" t="s">
        <v>485</v>
      </c>
      <c r="C157" s="54" t="s">
        <v>97</v>
      </c>
      <c r="D157" s="54" t="s">
        <v>95</v>
      </c>
      <c r="E157" s="78" t="s">
        <v>445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15</v>
      </c>
      <c r="B158" s="47" t="s">
        <v>485</v>
      </c>
      <c r="C158" s="48" t="s">
        <v>97</v>
      </c>
      <c r="D158" s="48" t="s">
        <v>95</v>
      </c>
      <c r="E158" s="55" t="s">
        <v>451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567</v>
      </c>
      <c r="B159" s="40" t="s">
        <v>485</v>
      </c>
      <c r="C159" s="24" t="s">
        <v>97</v>
      </c>
      <c r="D159" s="24" t="s">
        <v>95</v>
      </c>
      <c r="E159" s="52" t="s">
        <v>451</v>
      </c>
      <c r="F159" s="43" t="s">
        <v>568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569</v>
      </c>
      <c r="B160" s="40" t="s">
        <v>485</v>
      </c>
      <c r="C160" s="24" t="s">
        <v>97</v>
      </c>
      <c r="D160" s="24" t="s">
        <v>95</v>
      </c>
      <c r="E160" s="52" t="s">
        <v>451</v>
      </c>
      <c r="F160" s="43" t="s">
        <v>530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190</v>
      </c>
      <c r="B161" s="40" t="s">
        <v>485</v>
      </c>
      <c r="C161" s="24" t="s">
        <v>97</v>
      </c>
      <c r="D161" s="24" t="s">
        <v>95</v>
      </c>
      <c r="E161" s="52" t="s">
        <v>451</v>
      </c>
      <c r="F161" s="25" t="s">
        <v>111</v>
      </c>
      <c r="G161" s="150">
        <v>566.65</v>
      </c>
      <c r="H161" s="150">
        <v>333.76</v>
      </c>
    </row>
    <row r="162" spans="1:8" s="145" customFormat="1" ht="26.25" customHeight="1">
      <c r="A162" s="190" t="s">
        <v>16</v>
      </c>
      <c r="B162" s="40" t="s">
        <v>485</v>
      </c>
      <c r="C162" s="48" t="s">
        <v>97</v>
      </c>
      <c r="D162" s="48" t="s">
        <v>95</v>
      </c>
      <c r="E162" s="55" t="s">
        <v>452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567</v>
      </c>
      <c r="B163" s="40" t="s">
        <v>485</v>
      </c>
      <c r="C163" s="24" t="s">
        <v>97</v>
      </c>
      <c r="D163" s="24" t="s">
        <v>95</v>
      </c>
      <c r="E163" s="52" t="s">
        <v>452</v>
      </c>
      <c r="F163" s="43" t="s">
        <v>568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569</v>
      </c>
      <c r="B164" s="40" t="s">
        <v>485</v>
      </c>
      <c r="C164" s="24" t="s">
        <v>97</v>
      </c>
      <c r="D164" s="24" t="s">
        <v>95</v>
      </c>
      <c r="E164" s="52" t="s">
        <v>452</v>
      </c>
      <c r="F164" s="43" t="s">
        <v>530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190</v>
      </c>
      <c r="B165" s="40" t="s">
        <v>485</v>
      </c>
      <c r="C165" s="24" t="s">
        <v>97</v>
      </c>
      <c r="D165" s="24" t="s">
        <v>95</v>
      </c>
      <c r="E165" s="52" t="s">
        <v>452</v>
      </c>
      <c r="F165" s="25" t="s">
        <v>111</v>
      </c>
      <c r="G165" s="150">
        <v>68</v>
      </c>
      <c r="H165" s="150">
        <v>68</v>
      </c>
    </row>
    <row r="166" spans="1:8" s="145" customFormat="1" ht="15.75" customHeight="1" hidden="1">
      <c r="A166" s="16" t="s">
        <v>17</v>
      </c>
      <c r="B166" s="40" t="s">
        <v>485</v>
      </c>
      <c r="C166" s="48" t="s">
        <v>97</v>
      </c>
      <c r="D166" s="48" t="s">
        <v>95</v>
      </c>
      <c r="E166" s="55" t="s">
        <v>453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567</v>
      </c>
      <c r="B167" s="40" t="s">
        <v>485</v>
      </c>
      <c r="C167" s="24" t="s">
        <v>97</v>
      </c>
      <c r="D167" s="24" t="s">
        <v>95</v>
      </c>
      <c r="E167" s="52" t="s">
        <v>453</v>
      </c>
      <c r="F167" s="43" t="s">
        <v>568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569</v>
      </c>
      <c r="B168" s="40" t="s">
        <v>485</v>
      </c>
      <c r="C168" s="24" t="s">
        <v>97</v>
      </c>
      <c r="D168" s="24" t="s">
        <v>95</v>
      </c>
      <c r="E168" s="52" t="s">
        <v>453</v>
      </c>
      <c r="F168" s="43" t="s">
        <v>530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190</v>
      </c>
      <c r="B169" s="40" t="s">
        <v>485</v>
      </c>
      <c r="C169" s="24" t="s">
        <v>97</v>
      </c>
      <c r="D169" s="24" t="s">
        <v>95</v>
      </c>
      <c r="E169" s="52" t="s">
        <v>453</v>
      </c>
      <c r="F169" s="25" t="s">
        <v>111</v>
      </c>
      <c r="G169" s="150"/>
      <c r="H169" s="150"/>
    </row>
    <row r="170" spans="1:8" s="145" customFormat="1" ht="15" customHeight="1">
      <c r="A170" s="49" t="s">
        <v>129</v>
      </c>
      <c r="B170" s="47" t="s">
        <v>485</v>
      </c>
      <c r="C170" s="48" t="s">
        <v>97</v>
      </c>
      <c r="D170" s="48" t="s">
        <v>95</v>
      </c>
      <c r="E170" s="55" t="s">
        <v>454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567</v>
      </c>
      <c r="B171" s="40" t="s">
        <v>485</v>
      </c>
      <c r="C171" s="29" t="s">
        <v>97</v>
      </c>
      <c r="D171" s="29" t="s">
        <v>95</v>
      </c>
      <c r="E171" s="75" t="s">
        <v>454</v>
      </c>
      <c r="F171" s="43" t="s">
        <v>568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569</v>
      </c>
      <c r="B172" s="40" t="s">
        <v>485</v>
      </c>
      <c r="C172" s="29" t="s">
        <v>97</v>
      </c>
      <c r="D172" s="29" t="s">
        <v>95</v>
      </c>
      <c r="E172" s="75" t="s">
        <v>454</v>
      </c>
      <c r="F172" s="43" t="s">
        <v>530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190</v>
      </c>
      <c r="B173" s="40" t="s">
        <v>485</v>
      </c>
      <c r="C173" s="24" t="s">
        <v>97</v>
      </c>
      <c r="D173" s="24" t="s">
        <v>95</v>
      </c>
      <c r="E173" s="75" t="s">
        <v>454</v>
      </c>
      <c r="F173" s="25" t="s">
        <v>111</v>
      </c>
      <c r="G173" s="150">
        <v>80</v>
      </c>
      <c r="H173" s="150">
        <v>80</v>
      </c>
    </row>
    <row r="174" spans="1:8" s="145" customFormat="1" ht="27.75" customHeight="1">
      <c r="A174" s="49" t="s">
        <v>18</v>
      </c>
      <c r="B174" s="47" t="s">
        <v>485</v>
      </c>
      <c r="C174" s="48" t="s">
        <v>97</v>
      </c>
      <c r="D174" s="48" t="s">
        <v>95</v>
      </c>
      <c r="E174" s="55" t="s">
        <v>455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567</v>
      </c>
      <c r="B175" s="40" t="s">
        <v>485</v>
      </c>
      <c r="C175" s="24" t="s">
        <v>97</v>
      </c>
      <c r="D175" s="24" t="s">
        <v>95</v>
      </c>
      <c r="E175" s="52" t="s">
        <v>455</v>
      </c>
      <c r="F175" s="43" t="s">
        <v>568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569</v>
      </c>
      <c r="B176" s="40" t="s">
        <v>485</v>
      </c>
      <c r="C176" s="24" t="s">
        <v>97</v>
      </c>
      <c r="D176" s="24" t="s">
        <v>95</v>
      </c>
      <c r="E176" s="52" t="s">
        <v>455</v>
      </c>
      <c r="F176" s="43" t="s">
        <v>530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190</v>
      </c>
      <c r="B177" s="40" t="s">
        <v>485</v>
      </c>
      <c r="C177" s="24" t="s">
        <v>97</v>
      </c>
      <c r="D177" s="24" t="s">
        <v>95</v>
      </c>
      <c r="E177" s="52" t="s">
        <v>455</v>
      </c>
      <c r="F177" s="25" t="s">
        <v>111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130</v>
      </c>
      <c r="B178" s="39" t="s">
        <v>485</v>
      </c>
      <c r="C178" s="207" t="s">
        <v>98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131</v>
      </c>
      <c r="B179" s="39" t="s">
        <v>485</v>
      </c>
      <c r="C179" s="36" t="s">
        <v>98</v>
      </c>
      <c r="D179" s="36" t="s">
        <v>92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494</v>
      </c>
      <c r="B180" s="62" t="s">
        <v>485</v>
      </c>
      <c r="C180" s="54" t="s">
        <v>98</v>
      </c>
      <c r="D180" s="54" t="s">
        <v>92</v>
      </c>
      <c r="E180" s="78" t="s">
        <v>366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495</v>
      </c>
      <c r="B181" s="40" t="s">
        <v>485</v>
      </c>
      <c r="C181" s="48" t="s">
        <v>98</v>
      </c>
      <c r="D181" s="48" t="s">
        <v>92</v>
      </c>
      <c r="E181" s="55" t="s">
        <v>504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496</v>
      </c>
      <c r="B182" s="40" t="s">
        <v>485</v>
      </c>
      <c r="C182" s="48" t="s">
        <v>98</v>
      </c>
      <c r="D182" s="48" t="s">
        <v>92</v>
      </c>
      <c r="E182" s="55" t="s">
        <v>590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563</v>
      </c>
      <c r="B183" s="40" t="s">
        <v>485</v>
      </c>
      <c r="C183" s="29" t="s">
        <v>98</v>
      </c>
      <c r="D183" s="29" t="s">
        <v>92</v>
      </c>
      <c r="E183" s="75" t="s">
        <v>590</v>
      </c>
      <c r="F183" s="25" t="s">
        <v>293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20</v>
      </c>
      <c r="B184" s="40" t="s">
        <v>485</v>
      </c>
      <c r="C184" s="24" t="s">
        <v>98</v>
      </c>
      <c r="D184" s="24" t="s">
        <v>92</v>
      </c>
      <c r="E184" s="52" t="s">
        <v>590</v>
      </c>
      <c r="F184" s="43" t="s">
        <v>160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605</v>
      </c>
      <c r="B185" s="40" t="s">
        <v>485</v>
      </c>
      <c r="C185" s="24" t="s">
        <v>98</v>
      </c>
      <c r="D185" s="24" t="s">
        <v>92</v>
      </c>
      <c r="E185" s="52" t="s">
        <v>590</v>
      </c>
      <c r="F185" s="24" t="s">
        <v>132</v>
      </c>
      <c r="G185" s="150">
        <v>3962</v>
      </c>
      <c r="H185" s="150">
        <v>3962</v>
      </c>
    </row>
    <row r="186" spans="1:8" ht="28.5" customHeight="1" hidden="1">
      <c r="A186" s="26" t="s">
        <v>0</v>
      </c>
      <c r="B186" s="40" t="s">
        <v>485</v>
      </c>
      <c r="C186" s="24" t="s">
        <v>98</v>
      </c>
      <c r="D186" s="24" t="s">
        <v>92</v>
      </c>
      <c r="E186" s="52" t="s">
        <v>590</v>
      </c>
      <c r="F186" s="24" t="s">
        <v>133</v>
      </c>
      <c r="G186" s="150">
        <v>3</v>
      </c>
      <c r="H186" s="150">
        <v>3</v>
      </c>
    </row>
    <row r="187" spans="1:8" ht="28.5" customHeight="1" hidden="1">
      <c r="A187" s="26" t="s">
        <v>1</v>
      </c>
      <c r="B187" s="40" t="s">
        <v>485</v>
      </c>
      <c r="C187" s="24" t="s">
        <v>98</v>
      </c>
      <c r="D187" s="24" t="s">
        <v>92</v>
      </c>
      <c r="E187" s="52" t="s">
        <v>590</v>
      </c>
      <c r="F187" s="24" t="s">
        <v>522</v>
      </c>
      <c r="G187" s="150">
        <v>1151.21</v>
      </c>
      <c r="H187" s="150">
        <v>1151.21</v>
      </c>
    </row>
    <row r="188" spans="1:8" ht="29.25" customHeight="1">
      <c r="A188" s="26" t="s">
        <v>497</v>
      </c>
      <c r="B188" s="40" t="s">
        <v>485</v>
      </c>
      <c r="C188" s="24" t="s">
        <v>98</v>
      </c>
      <c r="D188" s="24" t="s">
        <v>92</v>
      </c>
      <c r="E188" s="52" t="s">
        <v>591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567</v>
      </c>
      <c r="B189" s="40" t="s">
        <v>485</v>
      </c>
      <c r="C189" s="24" t="s">
        <v>98</v>
      </c>
      <c r="D189" s="24" t="s">
        <v>92</v>
      </c>
      <c r="E189" s="52" t="s">
        <v>591</v>
      </c>
      <c r="F189" s="24" t="s">
        <v>568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569</v>
      </c>
      <c r="B190" s="40" t="s">
        <v>485</v>
      </c>
      <c r="C190" s="24" t="s">
        <v>98</v>
      </c>
      <c r="D190" s="24" t="s">
        <v>92</v>
      </c>
      <c r="E190" s="52" t="s">
        <v>591</v>
      </c>
      <c r="F190" s="24" t="s">
        <v>530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109</v>
      </c>
      <c r="B191" s="40" t="s">
        <v>485</v>
      </c>
      <c r="C191" s="24" t="s">
        <v>98</v>
      </c>
      <c r="D191" s="24" t="s">
        <v>92</v>
      </c>
      <c r="E191" s="52" t="s">
        <v>591</v>
      </c>
      <c r="F191" s="24" t="s">
        <v>110</v>
      </c>
      <c r="G191" s="186">
        <v>40.11</v>
      </c>
      <c r="H191" s="186">
        <v>40.11</v>
      </c>
    </row>
    <row r="192" spans="1:9" ht="27" customHeight="1">
      <c r="A192" s="26" t="s">
        <v>190</v>
      </c>
      <c r="B192" s="40" t="s">
        <v>485</v>
      </c>
      <c r="C192" s="24" t="s">
        <v>98</v>
      </c>
      <c r="D192" s="24" t="s">
        <v>92</v>
      </c>
      <c r="E192" s="52" t="s">
        <v>591</v>
      </c>
      <c r="F192" s="24" t="s">
        <v>111</v>
      </c>
      <c r="G192" s="186">
        <v>1242.46</v>
      </c>
      <c r="H192" s="186">
        <v>1240.39</v>
      </c>
      <c r="I192" s="176"/>
    </row>
    <row r="193" spans="1:9" ht="16.5" customHeight="1">
      <c r="A193" s="26" t="s">
        <v>349</v>
      </c>
      <c r="B193" s="40" t="s">
        <v>485</v>
      </c>
      <c r="C193" s="24" t="s">
        <v>98</v>
      </c>
      <c r="D193" s="24" t="s">
        <v>92</v>
      </c>
      <c r="E193" s="52" t="s">
        <v>591</v>
      </c>
      <c r="F193" s="24" t="s">
        <v>570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534</v>
      </c>
      <c r="B194" s="40" t="s">
        <v>485</v>
      </c>
      <c r="C194" s="24" t="s">
        <v>98</v>
      </c>
      <c r="D194" s="24" t="s">
        <v>92</v>
      </c>
      <c r="E194" s="52" t="s">
        <v>591</v>
      </c>
      <c r="F194" s="24" t="s">
        <v>533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112</v>
      </c>
      <c r="B195" s="40" t="s">
        <v>485</v>
      </c>
      <c r="C195" s="24" t="s">
        <v>98</v>
      </c>
      <c r="D195" s="24" t="s">
        <v>92</v>
      </c>
      <c r="E195" s="52" t="s">
        <v>591</v>
      </c>
      <c r="F195" s="24" t="s">
        <v>535</v>
      </c>
      <c r="G195" s="150">
        <v>10</v>
      </c>
      <c r="H195" s="150">
        <v>10</v>
      </c>
    </row>
    <row r="196" spans="1:8" s="145" customFormat="1" ht="29.25" customHeight="1">
      <c r="A196" s="49" t="s">
        <v>498</v>
      </c>
      <c r="B196" s="40" t="s">
        <v>485</v>
      </c>
      <c r="C196" s="48" t="s">
        <v>98</v>
      </c>
      <c r="D196" s="48" t="s">
        <v>92</v>
      </c>
      <c r="E196" s="55" t="s">
        <v>592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563</v>
      </c>
      <c r="B197" s="40" t="s">
        <v>485</v>
      </c>
      <c r="C197" s="24" t="s">
        <v>98</v>
      </c>
      <c r="D197" s="24" t="s">
        <v>92</v>
      </c>
      <c r="E197" s="52" t="s">
        <v>593</v>
      </c>
      <c r="F197" s="43" t="s">
        <v>293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20</v>
      </c>
      <c r="B198" s="40" t="s">
        <v>485</v>
      </c>
      <c r="C198" s="24" t="s">
        <v>98</v>
      </c>
      <c r="D198" s="24" t="s">
        <v>92</v>
      </c>
      <c r="E198" s="52" t="s">
        <v>593</v>
      </c>
      <c r="F198" s="43" t="s">
        <v>160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605</v>
      </c>
      <c r="B199" s="40" t="s">
        <v>485</v>
      </c>
      <c r="C199" s="24" t="s">
        <v>98</v>
      </c>
      <c r="D199" s="24" t="s">
        <v>92</v>
      </c>
      <c r="E199" s="52" t="s">
        <v>593</v>
      </c>
      <c r="F199" s="24" t="s">
        <v>132</v>
      </c>
      <c r="G199" s="150">
        <v>858.3</v>
      </c>
      <c r="H199" s="150">
        <v>858.3</v>
      </c>
    </row>
    <row r="200" spans="1:8" ht="27.75" customHeight="1" hidden="1">
      <c r="A200" s="26" t="s">
        <v>0</v>
      </c>
      <c r="B200" s="40" t="s">
        <v>485</v>
      </c>
      <c r="C200" s="24" t="s">
        <v>98</v>
      </c>
      <c r="D200" s="24" t="s">
        <v>92</v>
      </c>
      <c r="E200" s="52" t="s">
        <v>593</v>
      </c>
      <c r="F200" s="24" t="s">
        <v>133</v>
      </c>
      <c r="G200" s="150">
        <v>1</v>
      </c>
      <c r="H200" s="150">
        <v>1</v>
      </c>
    </row>
    <row r="201" spans="1:8" ht="27.75" customHeight="1" hidden="1">
      <c r="A201" s="26" t="s">
        <v>1</v>
      </c>
      <c r="B201" s="40" t="s">
        <v>485</v>
      </c>
      <c r="C201" s="24" t="s">
        <v>98</v>
      </c>
      <c r="D201" s="24" t="s">
        <v>92</v>
      </c>
      <c r="E201" s="52" t="s">
        <v>593</v>
      </c>
      <c r="F201" s="24" t="s">
        <v>522</v>
      </c>
      <c r="G201" s="150">
        <v>264.18</v>
      </c>
      <c r="H201" s="150">
        <v>244.18</v>
      </c>
    </row>
    <row r="202" spans="1:8" ht="27.75" customHeight="1">
      <c r="A202" s="26" t="s">
        <v>499</v>
      </c>
      <c r="B202" s="40" t="s">
        <v>485</v>
      </c>
      <c r="C202" s="24" t="s">
        <v>98</v>
      </c>
      <c r="D202" s="24" t="s">
        <v>92</v>
      </c>
      <c r="E202" s="52" t="s">
        <v>595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567</v>
      </c>
      <c r="B203" s="40" t="s">
        <v>485</v>
      </c>
      <c r="C203" s="24" t="s">
        <v>98</v>
      </c>
      <c r="D203" s="24" t="s">
        <v>92</v>
      </c>
      <c r="E203" s="52" t="s">
        <v>595</v>
      </c>
      <c r="F203" s="24" t="s">
        <v>568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569</v>
      </c>
      <c r="B204" s="40" t="s">
        <v>485</v>
      </c>
      <c r="C204" s="24" t="s">
        <v>98</v>
      </c>
      <c r="D204" s="24" t="s">
        <v>92</v>
      </c>
      <c r="E204" s="52" t="s">
        <v>595</v>
      </c>
      <c r="F204" s="24" t="s">
        <v>530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109</v>
      </c>
      <c r="B205" s="40" t="s">
        <v>485</v>
      </c>
      <c r="C205" s="24" t="s">
        <v>98</v>
      </c>
      <c r="D205" s="24" t="s">
        <v>92</v>
      </c>
      <c r="E205" s="52" t="s">
        <v>595</v>
      </c>
      <c r="F205" s="24" t="s">
        <v>110</v>
      </c>
      <c r="G205" s="150">
        <v>16.81</v>
      </c>
      <c r="H205" s="186">
        <v>16.818</v>
      </c>
    </row>
    <row r="206" spans="1:8" ht="26.25" customHeight="1" hidden="1">
      <c r="A206" s="26" t="s">
        <v>190</v>
      </c>
      <c r="B206" s="40" t="s">
        <v>485</v>
      </c>
      <c r="C206" s="24" t="s">
        <v>98</v>
      </c>
      <c r="D206" s="24" t="s">
        <v>92</v>
      </c>
      <c r="E206" s="52" t="s">
        <v>595</v>
      </c>
      <c r="F206" s="24" t="s">
        <v>111</v>
      </c>
      <c r="G206" s="150">
        <v>262</v>
      </c>
      <c r="H206" s="211">
        <v>269.17</v>
      </c>
    </row>
    <row r="207" spans="1:11" ht="42" customHeight="1">
      <c r="A207" s="49" t="s">
        <v>500</v>
      </c>
      <c r="B207" s="40" t="s">
        <v>485</v>
      </c>
      <c r="C207" s="24" t="s">
        <v>98</v>
      </c>
      <c r="D207" s="24" t="s">
        <v>92</v>
      </c>
      <c r="E207" s="52" t="s">
        <v>596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501</v>
      </c>
      <c r="B208" s="40" t="s">
        <v>485</v>
      </c>
      <c r="C208" s="24" t="s">
        <v>98</v>
      </c>
      <c r="D208" s="24" t="s">
        <v>92</v>
      </c>
      <c r="E208" s="52" t="s">
        <v>597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563</v>
      </c>
      <c r="B209" s="40" t="s">
        <v>485</v>
      </c>
      <c r="C209" s="24" t="s">
        <v>98</v>
      </c>
      <c r="D209" s="24" t="s">
        <v>92</v>
      </c>
      <c r="E209" s="52" t="s">
        <v>597</v>
      </c>
      <c r="F209" s="43" t="s">
        <v>293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20</v>
      </c>
      <c r="B210" s="40" t="s">
        <v>485</v>
      </c>
      <c r="C210" s="24" t="s">
        <v>98</v>
      </c>
      <c r="D210" s="24" t="s">
        <v>92</v>
      </c>
      <c r="E210" s="52" t="s">
        <v>597</v>
      </c>
      <c r="F210" s="43" t="s">
        <v>160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605</v>
      </c>
      <c r="B211" s="40" t="s">
        <v>485</v>
      </c>
      <c r="C211" s="24" t="s">
        <v>98</v>
      </c>
      <c r="D211" s="24" t="s">
        <v>92</v>
      </c>
      <c r="E211" s="52" t="s">
        <v>597</v>
      </c>
      <c r="F211" s="24" t="s">
        <v>132</v>
      </c>
      <c r="G211" s="150">
        <v>140.9</v>
      </c>
      <c r="H211" s="150">
        <v>140.9</v>
      </c>
    </row>
    <row r="212" spans="1:8" ht="29.25" customHeight="1" hidden="1">
      <c r="A212" s="26" t="s">
        <v>191</v>
      </c>
      <c r="B212" s="40" t="s">
        <v>292</v>
      </c>
      <c r="C212" s="24" t="s">
        <v>98</v>
      </c>
      <c r="D212" s="24" t="s">
        <v>92</v>
      </c>
      <c r="E212" s="52" t="s">
        <v>597</v>
      </c>
      <c r="F212" s="24" t="s">
        <v>133</v>
      </c>
      <c r="G212" s="150"/>
      <c r="H212" s="150"/>
    </row>
    <row r="213" spans="1:8" ht="29.25" customHeight="1" hidden="1">
      <c r="A213" s="26" t="s">
        <v>1</v>
      </c>
      <c r="B213" s="40" t="s">
        <v>485</v>
      </c>
      <c r="C213" s="24" t="s">
        <v>98</v>
      </c>
      <c r="D213" s="24" t="s">
        <v>92</v>
      </c>
      <c r="E213" s="52" t="s">
        <v>597</v>
      </c>
      <c r="F213" s="24" t="s">
        <v>522</v>
      </c>
      <c r="G213" s="150">
        <v>27.5</v>
      </c>
      <c r="H213" s="150">
        <v>27.5</v>
      </c>
    </row>
    <row r="214" spans="1:8" s="191" customFormat="1" ht="27" customHeight="1">
      <c r="A214" s="212" t="s">
        <v>542</v>
      </c>
      <c r="B214" s="62" t="s">
        <v>485</v>
      </c>
      <c r="C214" s="54" t="s">
        <v>98</v>
      </c>
      <c r="D214" s="54" t="s">
        <v>92</v>
      </c>
      <c r="E214" s="78" t="s">
        <v>445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19</v>
      </c>
      <c r="B215" s="40" t="s">
        <v>485</v>
      </c>
      <c r="C215" s="48" t="s">
        <v>134</v>
      </c>
      <c r="D215" s="48" t="s">
        <v>92</v>
      </c>
      <c r="E215" s="55" t="s">
        <v>456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567</v>
      </c>
      <c r="B216" s="40" t="s">
        <v>485</v>
      </c>
      <c r="C216" s="24" t="s">
        <v>98</v>
      </c>
      <c r="D216" s="24" t="s">
        <v>92</v>
      </c>
      <c r="E216" s="52" t="s">
        <v>456</v>
      </c>
      <c r="F216" s="43" t="s">
        <v>568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569</v>
      </c>
      <c r="B217" s="40" t="s">
        <v>485</v>
      </c>
      <c r="C217" s="24" t="s">
        <v>98</v>
      </c>
      <c r="D217" s="24" t="s">
        <v>92</v>
      </c>
      <c r="E217" s="52" t="s">
        <v>456</v>
      </c>
      <c r="F217" s="43" t="s">
        <v>530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190</v>
      </c>
      <c r="B218" s="40" t="s">
        <v>485</v>
      </c>
      <c r="C218" s="24" t="s">
        <v>98</v>
      </c>
      <c r="D218" s="24" t="s">
        <v>92</v>
      </c>
      <c r="E218" s="52" t="s">
        <v>456</v>
      </c>
      <c r="F218" s="24" t="s">
        <v>111</v>
      </c>
      <c r="G218" s="150">
        <v>81</v>
      </c>
      <c r="H218" s="150">
        <v>81</v>
      </c>
    </row>
    <row r="219" spans="1:8" ht="14.25" customHeight="1">
      <c r="A219" s="198" t="s">
        <v>138</v>
      </c>
      <c r="B219" s="39" t="s">
        <v>485</v>
      </c>
      <c r="C219" s="207" t="s">
        <v>139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140</v>
      </c>
      <c r="B220" s="39" t="s">
        <v>485</v>
      </c>
      <c r="C220" s="36" t="s">
        <v>139</v>
      </c>
      <c r="D220" s="36" t="s">
        <v>92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542</v>
      </c>
      <c r="B221" s="62" t="s">
        <v>485</v>
      </c>
      <c r="C221" s="54" t="s">
        <v>139</v>
      </c>
      <c r="D221" s="54" t="s">
        <v>92</v>
      </c>
      <c r="E221" s="78" t="s">
        <v>445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141</v>
      </c>
      <c r="B222" s="40" t="s">
        <v>485</v>
      </c>
      <c r="C222" s="48" t="s">
        <v>139</v>
      </c>
      <c r="D222" s="48" t="s">
        <v>92</v>
      </c>
      <c r="E222" s="55" t="s">
        <v>463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6</v>
      </c>
      <c r="B223" s="40" t="s">
        <v>485</v>
      </c>
      <c r="C223" s="24" t="s">
        <v>139</v>
      </c>
      <c r="D223" s="24" t="s">
        <v>92</v>
      </c>
      <c r="E223" s="52" t="s">
        <v>463</v>
      </c>
      <c r="F223" s="24" t="s">
        <v>7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76</v>
      </c>
      <c r="B224" s="40" t="s">
        <v>485</v>
      </c>
      <c r="C224" s="24" t="s">
        <v>139</v>
      </c>
      <c r="D224" s="24" t="s">
        <v>92</v>
      </c>
      <c r="E224" s="52" t="s">
        <v>463</v>
      </c>
      <c r="F224" s="24" t="s">
        <v>292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192</v>
      </c>
      <c r="B225" s="40" t="s">
        <v>485</v>
      </c>
      <c r="C225" s="24" t="s">
        <v>139</v>
      </c>
      <c r="D225" s="24" t="s">
        <v>92</v>
      </c>
      <c r="E225" s="52" t="s">
        <v>463</v>
      </c>
      <c r="F225" s="24" t="s">
        <v>142</v>
      </c>
      <c r="G225" s="216">
        <v>86.4</v>
      </c>
      <c r="H225" s="216">
        <v>86.4</v>
      </c>
    </row>
    <row r="226" spans="1:8" s="72" customFormat="1" ht="14.25" customHeight="1">
      <c r="A226" s="192" t="s">
        <v>135</v>
      </c>
      <c r="B226" s="39" t="s">
        <v>485</v>
      </c>
      <c r="C226" s="207" t="s">
        <v>137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136</v>
      </c>
      <c r="B227" s="39" t="s">
        <v>485</v>
      </c>
      <c r="C227" s="36" t="s">
        <v>137</v>
      </c>
      <c r="D227" s="36" t="s">
        <v>93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542</v>
      </c>
      <c r="B228" s="62" t="s">
        <v>485</v>
      </c>
      <c r="C228" s="54" t="s">
        <v>137</v>
      </c>
      <c r="D228" s="54" t="s">
        <v>93</v>
      </c>
      <c r="E228" s="78" t="s">
        <v>445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8</v>
      </c>
      <c r="B229" s="47" t="s">
        <v>485</v>
      </c>
      <c r="C229" s="48" t="s">
        <v>137</v>
      </c>
      <c r="D229" s="48" t="s">
        <v>93</v>
      </c>
      <c r="E229" s="55" t="s">
        <v>9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567</v>
      </c>
      <c r="B230" s="40" t="s">
        <v>485</v>
      </c>
      <c r="C230" s="29" t="s">
        <v>137</v>
      </c>
      <c r="D230" s="29" t="s">
        <v>93</v>
      </c>
      <c r="E230" s="52" t="s">
        <v>9</v>
      </c>
      <c r="F230" s="29" t="s">
        <v>568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569</v>
      </c>
      <c r="B231" s="40" t="s">
        <v>485</v>
      </c>
      <c r="C231" s="29" t="s">
        <v>137</v>
      </c>
      <c r="D231" s="29" t="s">
        <v>93</v>
      </c>
      <c r="E231" s="52" t="s">
        <v>9</v>
      </c>
      <c r="F231" s="29" t="s">
        <v>530</v>
      </c>
      <c r="G231" s="144">
        <f t="shared" si="25"/>
        <v>357.41</v>
      </c>
      <c r="H231" s="342">
        <f t="shared" si="25"/>
        <v>364.9</v>
      </c>
      <c r="J231" s="151"/>
      <c r="K231" s="151"/>
    </row>
    <row r="232" spans="1:8" s="145" customFormat="1" ht="29.25" customHeight="1" hidden="1">
      <c r="A232" s="26" t="s">
        <v>190</v>
      </c>
      <c r="B232" s="40" t="s">
        <v>485</v>
      </c>
      <c r="C232" s="29" t="s">
        <v>137</v>
      </c>
      <c r="D232" s="29" t="s">
        <v>93</v>
      </c>
      <c r="E232" s="52" t="s">
        <v>9</v>
      </c>
      <c r="F232" s="29" t="s">
        <v>111</v>
      </c>
      <c r="G232" s="218">
        <v>357.41</v>
      </c>
      <c r="H232" s="343">
        <v>364.9</v>
      </c>
    </row>
    <row r="233" spans="1:8" s="145" customFormat="1" ht="57" customHeight="1" hidden="1">
      <c r="A233" s="219" t="s">
        <v>10</v>
      </c>
      <c r="B233" s="40" t="s">
        <v>292</v>
      </c>
      <c r="C233" s="48" t="s">
        <v>137</v>
      </c>
      <c r="D233" s="48" t="s">
        <v>93</v>
      </c>
      <c r="E233" s="55" t="s">
        <v>11</v>
      </c>
      <c r="F233" s="55"/>
      <c r="G233" s="144">
        <f aca="true" t="shared" si="26" ref="G233:H235">G234</f>
        <v>0</v>
      </c>
      <c r="H233" s="342">
        <f t="shared" si="26"/>
        <v>0</v>
      </c>
    </row>
    <row r="234" spans="1:8" s="145" customFormat="1" ht="29.25" customHeight="1" hidden="1">
      <c r="A234" s="28" t="s">
        <v>567</v>
      </c>
      <c r="B234" s="40" t="s">
        <v>292</v>
      </c>
      <c r="C234" s="29" t="s">
        <v>137</v>
      </c>
      <c r="D234" s="29" t="s">
        <v>93</v>
      </c>
      <c r="E234" s="75" t="s">
        <v>11</v>
      </c>
      <c r="F234" s="29" t="s">
        <v>568</v>
      </c>
      <c r="G234" s="218">
        <f t="shared" si="26"/>
        <v>0</v>
      </c>
      <c r="H234" s="343">
        <f t="shared" si="26"/>
        <v>0</v>
      </c>
    </row>
    <row r="235" spans="1:8" s="145" customFormat="1" ht="29.25" customHeight="1" hidden="1">
      <c r="A235" s="131" t="s">
        <v>569</v>
      </c>
      <c r="B235" s="40" t="s">
        <v>292</v>
      </c>
      <c r="C235" s="29" t="s">
        <v>137</v>
      </c>
      <c r="D235" s="29" t="s">
        <v>93</v>
      </c>
      <c r="E235" s="75" t="s">
        <v>11</v>
      </c>
      <c r="F235" s="29" t="s">
        <v>530</v>
      </c>
      <c r="G235" s="218">
        <f t="shared" si="26"/>
        <v>0</v>
      </c>
      <c r="H235" s="343">
        <f t="shared" si="26"/>
        <v>0</v>
      </c>
    </row>
    <row r="236" spans="1:8" s="145" customFormat="1" ht="29.25" customHeight="1" hidden="1">
      <c r="A236" s="26" t="s">
        <v>190</v>
      </c>
      <c r="B236" s="40" t="s">
        <v>292</v>
      </c>
      <c r="C236" s="29" t="s">
        <v>137</v>
      </c>
      <c r="D236" s="29" t="s">
        <v>93</v>
      </c>
      <c r="E236" s="75" t="s">
        <v>11</v>
      </c>
      <c r="F236" s="29" t="s">
        <v>111</v>
      </c>
      <c r="G236" s="218"/>
      <c r="H236" s="343"/>
    </row>
    <row r="237" spans="1:8" s="72" customFormat="1" ht="39" customHeight="1" hidden="1">
      <c r="A237" s="220" t="s">
        <v>144</v>
      </c>
      <c r="B237" s="39" t="s">
        <v>485</v>
      </c>
      <c r="C237" s="207" t="s">
        <v>147</v>
      </c>
      <c r="D237" s="207"/>
      <c r="E237" s="52"/>
      <c r="F237" s="207"/>
      <c r="G237" s="221">
        <f>G238</f>
        <v>0</v>
      </c>
      <c r="H237" s="344">
        <f>H238</f>
        <v>0</v>
      </c>
    </row>
    <row r="238" spans="1:8" s="72" customFormat="1" ht="15.75" customHeight="1" hidden="1">
      <c r="A238" s="58" t="s">
        <v>145</v>
      </c>
      <c r="B238" s="39" t="s">
        <v>485</v>
      </c>
      <c r="C238" s="36" t="s">
        <v>147</v>
      </c>
      <c r="D238" s="36" t="s">
        <v>95</v>
      </c>
      <c r="E238" s="154"/>
      <c r="F238" s="36"/>
      <c r="G238" s="142">
        <f>G240+G242+G244</f>
        <v>0</v>
      </c>
      <c r="H238" s="345">
        <f>H240+H242+H244</f>
        <v>0</v>
      </c>
    </row>
    <row r="239" spans="1:8" ht="27.75" customHeight="1" hidden="1">
      <c r="A239" s="81" t="s">
        <v>542</v>
      </c>
      <c r="B239" s="62" t="s">
        <v>485</v>
      </c>
      <c r="C239" s="54" t="s">
        <v>137</v>
      </c>
      <c r="D239" s="54" t="s">
        <v>93</v>
      </c>
      <c r="E239" s="78" t="s">
        <v>445</v>
      </c>
      <c r="F239" s="24"/>
      <c r="G239" s="150">
        <f>G240+G242+G244</f>
        <v>0</v>
      </c>
      <c r="H239" s="346">
        <f>H240+H242+H244</f>
        <v>0</v>
      </c>
    </row>
    <row r="240" spans="1:8" s="145" customFormat="1" ht="30.75" customHeight="1" hidden="1">
      <c r="A240" s="49" t="s">
        <v>478</v>
      </c>
      <c r="B240" s="47" t="s">
        <v>485</v>
      </c>
      <c r="C240" s="48" t="s">
        <v>147</v>
      </c>
      <c r="D240" s="48" t="s">
        <v>95</v>
      </c>
      <c r="E240" s="55" t="s">
        <v>464</v>
      </c>
      <c r="F240" s="48"/>
      <c r="G240" s="144">
        <f>G241</f>
        <v>0</v>
      </c>
      <c r="H240" s="342">
        <f>H241</f>
        <v>0</v>
      </c>
    </row>
    <row r="241" spans="1:8" ht="16.5" customHeight="1" hidden="1">
      <c r="A241" s="26" t="s">
        <v>290</v>
      </c>
      <c r="B241" s="40" t="s">
        <v>485</v>
      </c>
      <c r="C241" s="24" t="s">
        <v>147</v>
      </c>
      <c r="D241" s="24" t="s">
        <v>95</v>
      </c>
      <c r="E241" s="52" t="s">
        <v>464</v>
      </c>
      <c r="F241" s="24" t="s">
        <v>105</v>
      </c>
      <c r="G241" s="150"/>
      <c r="H241" s="346"/>
    </row>
    <row r="242" spans="1:8" s="145" customFormat="1" ht="42" customHeight="1" hidden="1">
      <c r="A242" s="49" t="s">
        <v>12</v>
      </c>
      <c r="B242" s="47" t="s">
        <v>485</v>
      </c>
      <c r="C242" s="48" t="s">
        <v>147</v>
      </c>
      <c r="D242" s="48" t="s">
        <v>95</v>
      </c>
      <c r="E242" s="55" t="s">
        <v>465</v>
      </c>
      <c r="F242" s="48"/>
      <c r="G242" s="144">
        <f>G243</f>
        <v>0</v>
      </c>
      <c r="H242" s="342">
        <f>H243</f>
        <v>0</v>
      </c>
    </row>
    <row r="243" spans="1:8" ht="17.25" customHeight="1" hidden="1">
      <c r="A243" s="26" t="s">
        <v>290</v>
      </c>
      <c r="B243" s="40" t="s">
        <v>485</v>
      </c>
      <c r="C243" s="24" t="s">
        <v>147</v>
      </c>
      <c r="D243" s="24" t="s">
        <v>95</v>
      </c>
      <c r="E243" s="52" t="s">
        <v>465</v>
      </c>
      <c r="F243" s="24" t="s">
        <v>105</v>
      </c>
      <c r="G243" s="150"/>
      <c r="H243" s="346"/>
    </row>
    <row r="244" spans="1:8" s="145" customFormat="1" ht="28.5" customHeight="1" hidden="1">
      <c r="A244" s="49" t="s">
        <v>479</v>
      </c>
      <c r="B244" s="47" t="s">
        <v>485</v>
      </c>
      <c r="C244" s="48" t="s">
        <v>147</v>
      </c>
      <c r="D244" s="48" t="s">
        <v>95</v>
      </c>
      <c r="E244" s="55" t="s">
        <v>466</v>
      </c>
      <c r="F244" s="48"/>
      <c r="G244" s="144">
        <f>G245</f>
        <v>0</v>
      </c>
      <c r="H244" s="342">
        <f>H245</f>
        <v>0</v>
      </c>
    </row>
    <row r="245" spans="1:8" ht="17.25" customHeight="1" hidden="1">
      <c r="A245" s="26" t="s">
        <v>290</v>
      </c>
      <c r="B245" s="40" t="s">
        <v>485</v>
      </c>
      <c r="C245" s="24" t="s">
        <v>147</v>
      </c>
      <c r="D245" s="24" t="s">
        <v>95</v>
      </c>
      <c r="E245" s="52" t="s">
        <v>466</v>
      </c>
      <c r="F245" s="24" t="s">
        <v>105</v>
      </c>
      <c r="G245" s="150"/>
      <c r="H245" s="346"/>
    </row>
    <row r="246" spans="1:8" s="72" customFormat="1" ht="15" customHeight="1">
      <c r="A246" s="198" t="s">
        <v>146</v>
      </c>
      <c r="B246" s="40"/>
      <c r="C246" s="207"/>
      <c r="D246" s="207"/>
      <c r="E246" s="52"/>
      <c r="F246" s="207"/>
      <c r="G246" s="200">
        <f>G9+G71+G84+G93+G125+G178+G219+G226+G237</f>
        <v>24696</v>
      </c>
      <c r="H246" s="347">
        <f>H9+H71+H84+H93+H125+H178+H219+H226+H237</f>
        <v>23584.7</v>
      </c>
    </row>
    <row r="248" spans="7:8" ht="15.75">
      <c r="G248" s="133"/>
      <c r="H248" s="133"/>
    </row>
    <row r="249" spans="7:9" ht="15.75">
      <c r="G249" s="133"/>
      <c r="H249" s="176">
        <f>'дох 2019-2020'!J111</f>
        <v>23584.7</v>
      </c>
      <c r="I249" s="133"/>
    </row>
    <row r="250" spans="7:9" ht="15.75">
      <c r="G250" s="133"/>
      <c r="H250" s="133"/>
      <c r="I250" s="176"/>
    </row>
    <row r="252" spans="7:8" ht="15.75">
      <c r="G252" s="222"/>
      <c r="H252" s="222">
        <f>H246-H249</f>
        <v>0</v>
      </c>
    </row>
    <row r="255" spans="2:8" s="145" customFormat="1" ht="15.75">
      <c r="B255" s="20"/>
      <c r="C255" s="223"/>
      <c r="D255" s="223"/>
      <c r="F255" s="223"/>
      <c r="G255" s="224"/>
      <c r="H255" s="224"/>
    </row>
    <row r="263" spans="2:8" s="145" customFormat="1" ht="15.75">
      <c r="B263" s="20"/>
      <c r="C263" s="223"/>
      <c r="D263" s="223"/>
      <c r="F263" s="223"/>
      <c r="G263" s="224"/>
      <c r="H263" s="224"/>
    </row>
    <row r="275" spans="2:8" s="145" customFormat="1" ht="15.75">
      <c r="B275" s="20"/>
      <c r="C275" s="223"/>
      <c r="D275" s="223"/>
      <c r="F275" s="223"/>
      <c r="G275" s="224"/>
      <c r="H275" s="224"/>
    </row>
    <row r="302" spans="2:8" s="145" customFormat="1" ht="15.75">
      <c r="B302" s="20"/>
      <c r="C302" s="223"/>
      <c r="D302" s="223"/>
      <c r="F302" s="223"/>
      <c r="G302" s="224"/>
      <c r="H302" s="224"/>
    </row>
    <row r="311" spans="2:8" s="145" customFormat="1" ht="15.75">
      <c r="B311" s="20"/>
      <c r="C311" s="223"/>
      <c r="D311" s="223"/>
      <c r="F311" s="223"/>
      <c r="G311" s="224"/>
      <c r="H311" s="224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</sheetData>
  <mergeCells count="1">
    <mergeCell ref="A5:H5"/>
  </mergeCells>
  <printOptions/>
  <pageMargins left="0.75" right="0.26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220">
      <selection activeCell="I24" sqref="I24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7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391" t="s">
        <v>362</v>
      </c>
      <c r="D1" s="391"/>
      <c r="E1" s="391"/>
      <c r="F1" s="391"/>
      <c r="G1" s="391"/>
    </row>
    <row r="2" spans="1:7" s="4" customFormat="1" ht="15.75">
      <c r="A2" s="7"/>
      <c r="B2" s="82"/>
      <c r="C2" s="362" t="s">
        <v>100</v>
      </c>
      <c r="D2" s="362"/>
      <c r="E2" s="362"/>
      <c r="F2" s="362"/>
      <c r="G2" s="362"/>
    </row>
    <row r="3" spans="1:7" s="4" customFormat="1" ht="15.75">
      <c r="A3" s="7"/>
      <c r="B3" s="82"/>
      <c r="C3" s="362" t="s">
        <v>295</v>
      </c>
      <c r="D3" s="362"/>
      <c r="E3" s="362"/>
      <c r="F3" s="362"/>
      <c r="G3" s="362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364" t="s">
        <v>382</v>
      </c>
      <c r="B5" s="364"/>
      <c r="C5" s="364"/>
      <c r="D5" s="364"/>
      <c r="E5" s="364"/>
      <c r="F5" s="364"/>
      <c r="G5" s="364"/>
    </row>
    <row r="6" ht="12" customHeight="1"/>
    <row r="7" spans="1:7" s="3" customFormat="1" ht="33" customHeight="1">
      <c r="A7" s="34" t="s">
        <v>101</v>
      </c>
      <c r="B7" s="86"/>
      <c r="C7" s="86" t="s">
        <v>557</v>
      </c>
      <c r="D7" s="86" t="s">
        <v>558</v>
      </c>
      <c r="E7" s="34" t="s">
        <v>363</v>
      </c>
      <c r="F7" s="34" t="s">
        <v>560</v>
      </c>
      <c r="G7" s="57" t="s">
        <v>561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57" customHeight="1">
      <c r="A9" s="58" t="s">
        <v>297</v>
      </c>
      <c r="B9" s="108" t="s">
        <v>364</v>
      </c>
      <c r="C9" s="114" t="s">
        <v>94</v>
      </c>
      <c r="D9" s="114" t="s">
        <v>96</v>
      </c>
      <c r="E9" s="59" t="s">
        <v>547</v>
      </c>
      <c r="F9" s="59"/>
      <c r="G9" s="38">
        <f>G10</f>
        <v>1902</v>
      </c>
    </row>
    <row r="10" spans="1:7" s="5" customFormat="1" ht="42" customHeight="1">
      <c r="A10" s="126" t="s">
        <v>486</v>
      </c>
      <c r="B10" s="115" t="s">
        <v>364</v>
      </c>
      <c r="C10" s="116" t="s">
        <v>94</v>
      </c>
      <c r="D10" s="116" t="s">
        <v>96</v>
      </c>
      <c r="E10" s="113" t="s">
        <v>548</v>
      </c>
      <c r="F10" s="50"/>
      <c r="G10" s="51">
        <f>G11+G14+G17</f>
        <v>1902</v>
      </c>
    </row>
    <row r="11" spans="1:7" ht="30" customHeight="1">
      <c r="A11" s="26" t="s">
        <v>491</v>
      </c>
      <c r="B11" s="40" t="s">
        <v>485</v>
      </c>
      <c r="C11" s="27" t="s">
        <v>94</v>
      </c>
      <c r="D11" s="27" t="s">
        <v>96</v>
      </c>
      <c r="E11" s="27" t="s">
        <v>492</v>
      </c>
      <c r="F11" s="74"/>
      <c r="G11" s="90">
        <f>G12</f>
        <v>405</v>
      </c>
    </row>
    <row r="12" spans="1:7" ht="30" customHeight="1">
      <c r="A12" s="28" t="s">
        <v>567</v>
      </c>
      <c r="B12" s="40" t="s">
        <v>485</v>
      </c>
      <c r="C12" s="27" t="s">
        <v>94</v>
      </c>
      <c r="D12" s="27" t="s">
        <v>96</v>
      </c>
      <c r="E12" s="27" t="s">
        <v>492</v>
      </c>
      <c r="F12" s="74" t="s">
        <v>568</v>
      </c>
      <c r="G12" s="90">
        <f>G13</f>
        <v>405</v>
      </c>
    </row>
    <row r="13" spans="1:7" ht="30" customHeight="1">
      <c r="A13" s="23" t="s">
        <v>569</v>
      </c>
      <c r="B13" s="40" t="s">
        <v>485</v>
      </c>
      <c r="C13" s="27" t="s">
        <v>94</v>
      </c>
      <c r="D13" s="27" t="s">
        <v>96</v>
      </c>
      <c r="E13" s="27" t="s">
        <v>492</v>
      </c>
      <c r="F13" s="74" t="s">
        <v>530</v>
      </c>
      <c r="G13" s="90">
        <f>'расх 18 г'!G110</f>
        <v>405</v>
      </c>
    </row>
    <row r="14" spans="1:7" s="5" customFormat="1" ht="27" customHeight="1">
      <c r="A14" s="49" t="s">
        <v>551</v>
      </c>
      <c r="B14" s="47" t="s">
        <v>485</v>
      </c>
      <c r="C14" s="50" t="s">
        <v>94</v>
      </c>
      <c r="D14" s="50" t="s">
        <v>96</v>
      </c>
      <c r="E14" s="50" t="s">
        <v>549</v>
      </c>
      <c r="F14" s="50"/>
      <c r="G14" s="51">
        <f>G15</f>
        <v>1442</v>
      </c>
    </row>
    <row r="15" spans="1:7" ht="27" customHeight="1">
      <c r="A15" s="28" t="s">
        <v>567</v>
      </c>
      <c r="B15" s="40" t="s">
        <v>485</v>
      </c>
      <c r="C15" s="27" t="s">
        <v>94</v>
      </c>
      <c r="D15" s="27" t="s">
        <v>96</v>
      </c>
      <c r="E15" s="27" t="s">
        <v>549</v>
      </c>
      <c r="F15" s="27" t="s">
        <v>568</v>
      </c>
      <c r="G15" s="90">
        <f>G16</f>
        <v>1442</v>
      </c>
    </row>
    <row r="16" spans="1:7" ht="27" customHeight="1">
      <c r="A16" s="23" t="s">
        <v>569</v>
      </c>
      <c r="B16" s="40" t="s">
        <v>485</v>
      </c>
      <c r="C16" s="27" t="s">
        <v>94</v>
      </c>
      <c r="D16" s="27" t="s">
        <v>96</v>
      </c>
      <c r="E16" s="27" t="s">
        <v>549</v>
      </c>
      <c r="F16" s="27" t="s">
        <v>530</v>
      </c>
      <c r="G16" s="90">
        <f>'расх 18 г'!G114</f>
        <v>1442</v>
      </c>
    </row>
    <row r="17" spans="1:7" s="5" customFormat="1" ht="27" customHeight="1">
      <c r="A17" s="49" t="s">
        <v>14</v>
      </c>
      <c r="B17" s="47" t="s">
        <v>485</v>
      </c>
      <c r="C17" s="50" t="s">
        <v>94</v>
      </c>
      <c r="D17" s="50" t="s">
        <v>96</v>
      </c>
      <c r="E17" s="113" t="s">
        <v>153</v>
      </c>
      <c r="F17" s="50"/>
      <c r="G17" s="51">
        <f>G18</f>
        <v>55</v>
      </c>
    </row>
    <row r="18" spans="1:7" ht="27" customHeight="1">
      <c r="A18" s="28" t="s">
        <v>567</v>
      </c>
      <c r="B18" s="40" t="s">
        <v>485</v>
      </c>
      <c r="C18" s="74" t="s">
        <v>94</v>
      </c>
      <c r="D18" s="74" t="s">
        <v>96</v>
      </c>
      <c r="E18" s="123" t="s">
        <v>153</v>
      </c>
      <c r="F18" s="27" t="s">
        <v>568</v>
      </c>
      <c r="G18" s="90">
        <f>G19</f>
        <v>55</v>
      </c>
    </row>
    <row r="19" spans="1:7" ht="27" customHeight="1">
      <c r="A19" s="23" t="s">
        <v>569</v>
      </c>
      <c r="B19" s="40" t="s">
        <v>485</v>
      </c>
      <c r="C19" s="74" t="s">
        <v>94</v>
      </c>
      <c r="D19" s="74" t="s">
        <v>96</v>
      </c>
      <c r="E19" s="123" t="s">
        <v>153</v>
      </c>
      <c r="F19" s="27" t="s">
        <v>530</v>
      </c>
      <c r="G19" s="90">
        <f>'расх 18 г'!G118</f>
        <v>55</v>
      </c>
    </row>
    <row r="20" spans="1:7" ht="27" customHeight="1" hidden="1">
      <c r="A20" s="69" t="s">
        <v>190</v>
      </c>
      <c r="B20" s="88" t="s">
        <v>364</v>
      </c>
      <c r="C20" s="89" t="s">
        <v>94</v>
      </c>
      <c r="D20" s="89" t="s">
        <v>96</v>
      </c>
      <c r="E20" s="91" t="s">
        <v>549</v>
      </c>
      <c r="F20" s="91" t="s">
        <v>111</v>
      </c>
      <c r="G20" s="90"/>
    </row>
    <row r="21" spans="1:7" s="11" customFormat="1" ht="52.5" customHeight="1">
      <c r="A21" s="31" t="s">
        <v>381</v>
      </c>
      <c r="B21" s="39" t="s">
        <v>485</v>
      </c>
      <c r="C21" s="36" t="s">
        <v>94</v>
      </c>
      <c r="D21" s="36" t="s">
        <v>88</v>
      </c>
      <c r="E21" s="59" t="s">
        <v>552</v>
      </c>
      <c r="F21" s="107"/>
      <c r="G21" s="117">
        <f>G22</f>
        <v>10</v>
      </c>
    </row>
    <row r="22" spans="1:7" s="5" customFormat="1" ht="28.5" customHeight="1">
      <c r="A22" s="49" t="s">
        <v>581</v>
      </c>
      <c r="B22" s="47" t="s">
        <v>485</v>
      </c>
      <c r="C22" s="48" t="s">
        <v>94</v>
      </c>
      <c r="D22" s="48" t="s">
        <v>88</v>
      </c>
      <c r="E22" s="113" t="s">
        <v>553</v>
      </c>
      <c r="F22" s="66"/>
      <c r="G22" s="118">
        <f>G23</f>
        <v>10</v>
      </c>
    </row>
    <row r="23" spans="1:7" ht="17.25" customHeight="1">
      <c r="A23" s="12" t="s">
        <v>13</v>
      </c>
      <c r="B23" s="40" t="s">
        <v>485</v>
      </c>
      <c r="C23" s="29" t="s">
        <v>94</v>
      </c>
      <c r="D23" s="29" t="s">
        <v>88</v>
      </c>
      <c r="E23" s="74" t="s">
        <v>506</v>
      </c>
      <c r="F23" s="43"/>
      <c r="G23" s="77">
        <f>G24</f>
        <v>10</v>
      </c>
    </row>
    <row r="24" spans="1:7" ht="29.25" customHeight="1">
      <c r="A24" s="28" t="s">
        <v>567</v>
      </c>
      <c r="B24" s="40" t="s">
        <v>485</v>
      </c>
      <c r="C24" s="29" t="s">
        <v>94</v>
      </c>
      <c r="D24" s="29" t="s">
        <v>88</v>
      </c>
      <c r="E24" s="74" t="s">
        <v>506</v>
      </c>
      <c r="F24" s="29" t="s">
        <v>568</v>
      </c>
      <c r="G24" s="77">
        <f>G25</f>
        <v>10</v>
      </c>
    </row>
    <row r="25" spans="1:7" ht="30" customHeight="1">
      <c r="A25" s="15" t="s">
        <v>569</v>
      </c>
      <c r="B25" s="40" t="s">
        <v>485</v>
      </c>
      <c r="C25" s="29" t="s">
        <v>94</v>
      </c>
      <c r="D25" s="29" t="s">
        <v>88</v>
      </c>
      <c r="E25" s="74" t="s">
        <v>506</v>
      </c>
      <c r="F25" s="29" t="s">
        <v>530</v>
      </c>
      <c r="G25" s="77">
        <f>'расх 18 г'!G128</f>
        <v>10</v>
      </c>
    </row>
    <row r="26" spans="1:7" ht="28.5" customHeight="1" hidden="1">
      <c r="A26" s="69" t="s">
        <v>190</v>
      </c>
      <c r="B26" s="88" t="s">
        <v>364</v>
      </c>
      <c r="C26" s="93" t="s">
        <v>94</v>
      </c>
      <c r="D26" s="93" t="s">
        <v>88</v>
      </c>
      <c r="E26" s="91" t="s">
        <v>506</v>
      </c>
      <c r="F26" s="71" t="s">
        <v>111</v>
      </c>
      <c r="G26" s="77"/>
    </row>
    <row r="27" spans="1:7" ht="30" customHeight="1" hidden="1">
      <c r="A27" s="69" t="s">
        <v>190</v>
      </c>
      <c r="B27" s="88" t="s">
        <v>364</v>
      </c>
      <c r="C27" s="94" t="s">
        <v>92</v>
      </c>
      <c r="D27" s="94" t="s">
        <v>103</v>
      </c>
      <c r="E27" s="74" t="s">
        <v>365</v>
      </c>
      <c r="F27" s="22" t="s">
        <v>111</v>
      </c>
      <c r="G27" s="90"/>
    </row>
    <row r="28" spans="1:7" ht="39.75" customHeight="1">
      <c r="A28" s="81" t="s">
        <v>493</v>
      </c>
      <c r="B28" s="39" t="s">
        <v>485</v>
      </c>
      <c r="C28" s="54" t="s">
        <v>97</v>
      </c>
      <c r="D28" s="54" t="s">
        <v>93</v>
      </c>
      <c r="E28" s="78" t="s">
        <v>585</v>
      </c>
      <c r="F28" s="107"/>
      <c r="G28" s="129">
        <f>G29</f>
        <v>384.65604</v>
      </c>
    </row>
    <row r="29" spans="1:7" ht="27" customHeight="1">
      <c r="A29" s="26" t="s">
        <v>589</v>
      </c>
      <c r="B29" s="40" t="s">
        <v>485</v>
      </c>
      <c r="C29" s="24" t="s">
        <v>97</v>
      </c>
      <c r="D29" s="24" t="s">
        <v>93</v>
      </c>
      <c r="E29" s="52" t="s">
        <v>587</v>
      </c>
      <c r="F29" s="43" t="s">
        <v>568</v>
      </c>
      <c r="G29" s="130">
        <f>G30</f>
        <v>384.65604</v>
      </c>
    </row>
    <row r="30" spans="1:7" ht="16.5" customHeight="1">
      <c r="A30" s="26" t="s">
        <v>589</v>
      </c>
      <c r="B30" s="40" t="s">
        <v>485</v>
      </c>
      <c r="C30" s="24" t="s">
        <v>97</v>
      </c>
      <c r="D30" s="24" t="s">
        <v>93</v>
      </c>
      <c r="E30" s="52" t="s">
        <v>588</v>
      </c>
      <c r="F30" s="43" t="s">
        <v>530</v>
      </c>
      <c r="G30" s="130">
        <f>'расх 18 г'!G147</f>
        <v>384.65604</v>
      </c>
    </row>
    <row r="31" spans="1:7" ht="29.25" customHeight="1">
      <c r="A31" s="68" t="s">
        <v>494</v>
      </c>
      <c r="B31" s="62" t="s">
        <v>485</v>
      </c>
      <c r="C31" s="54" t="s">
        <v>98</v>
      </c>
      <c r="D31" s="54" t="s">
        <v>92</v>
      </c>
      <c r="E31" s="78" t="s">
        <v>366</v>
      </c>
      <c r="F31" s="29"/>
      <c r="G31" s="67">
        <f>G32+G46+G59</f>
        <v>7633.259999999999</v>
      </c>
    </row>
    <row r="32" spans="1:7" ht="29.25" customHeight="1">
      <c r="A32" s="49" t="s">
        <v>495</v>
      </c>
      <c r="B32" s="40" t="s">
        <v>485</v>
      </c>
      <c r="C32" s="48" t="s">
        <v>98</v>
      </c>
      <c r="D32" s="48" t="s">
        <v>92</v>
      </c>
      <c r="E32" s="55" t="s">
        <v>367</v>
      </c>
      <c r="F32" s="29"/>
      <c r="G32" s="45">
        <f>G33</f>
        <v>6189.48</v>
      </c>
    </row>
    <row r="33" spans="1:7" ht="29.25" customHeight="1">
      <c r="A33" s="49" t="s">
        <v>496</v>
      </c>
      <c r="B33" s="40" t="s">
        <v>485</v>
      </c>
      <c r="C33" s="48" t="s">
        <v>98</v>
      </c>
      <c r="D33" s="48" t="s">
        <v>92</v>
      </c>
      <c r="E33" s="55" t="s">
        <v>590</v>
      </c>
      <c r="F33" s="29"/>
      <c r="G33" s="45">
        <f>G34+G40+G44</f>
        <v>6189.48</v>
      </c>
    </row>
    <row r="34" spans="1:7" s="4" customFormat="1" ht="29.25" customHeight="1">
      <c r="A34" s="63" t="s">
        <v>563</v>
      </c>
      <c r="B34" s="40" t="s">
        <v>485</v>
      </c>
      <c r="C34" s="29" t="s">
        <v>98</v>
      </c>
      <c r="D34" s="29" t="s">
        <v>92</v>
      </c>
      <c r="E34" s="75" t="s">
        <v>590</v>
      </c>
      <c r="F34" s="25" t="s">
        <v>293</v>
      </c>
      <c r="G34" s="45">
        <f>G35</f>
        <v>4966.21</v>
      </c>
    </row>
    <row r="35" spans="1:7" s="4" customFormat="1" ht="29.25" customHeight="1">
      <c r="A35" s="26" t="s">
        <v>20</v>
      </c>
      <c r="B35" s="40" t="s">
        <v>485</v>
      </c>
      <c r="C35" s="24" t="s">
        <v>98</v>
      </c>
      <c r="D35" s="24" t="s">
        <v>92</v>
      </c>
      <c r="E35" s="75" t="s">
        <v>590</v>
      </c>
      <c r="F35" s="43" t="s">
        <v>160</v>
      </c>
      <c r="G35" s="45">
        <f>'расх 18 г'!G189</f>
        <v>4966.21</v>
      </c>
    </row>
    <row r="36" spans="1:7" s="4" customFormat="1" ht="29.25" customHeight="1" hidden="1">
      <c r="A36" s="26" t="s">
        <v>605</v>
      </c>
      <c r="B36" s="40" t="s">
        <v>485</v>
      </c>
      <c r="C36" s="24" t="s">
        <v>98</v>
      </c>
      <c r="D36" s="24" t="s">
        <v>92</v>
      </c>
      <c r="E36" s="75" t="s">
        <v>590</v>
      </c>
      <c r="F36" s="24" t="s">
        <v>132</v>
      </c>
      <c r="G36" s="45"/>
    </row>
    <row r="37" spans="1:7" s="4" customFormat="1" ht="29.25" customHeight="1" hidden="1">
      <c r="A37" s="26" t="s">
        <v>0</v>
      </c>
      <c r="B37" s="40" t="s">
        <v>485</v>
      </c>
      <c r="C37" s="24" t="s">
        <v>98</v>
      </c>
      <c r="D37" s="24" t="s">
        <v>92</v>
      </c>
      <c r="E37" s="75" t="s">
        <v>590</v>
      </c>
      <c r="F37" s="24" t="s">
        <v>133</v>
      </c>
      <c r="G37" s="45"/>
    </row>
    <row r="38" spans="1:7" s="4" customFormat="1" ht="29.25" customHeight="1" hidden="1">
      <c r="A38" s="26" t="s">
        <v>1</v>
      </c>
      <c r="B38" s="40" t="s">
        <v>485</v>
      </c>
      <c r="C38" s="24" t="s">
        <v>98</v>
      </c>
      <c r="D38" s="24" t="s">
        <v>92</v>
      </c>
      <c r="E38" s="75" t="s">
        <v>590</v>
      </c>
      <c r="F38" s="24" t="s">
        <v>522</v>
      </c>
      <c r="G38" s="45"/>
    </row>
    <row r="39" spans="1:7" s="4" customFormat="1" ht="29.25" customHeight="1">
      <c r="A39" s="26" t="s">
        <v>497</v>
      </c>
      <c r="B39" s="40" t="s">
        <v>485</v>
      </c>
      <c r="C39" s="24" t="s">
        <v>98</v>
      </c>
      <c r="D39" s="24" t="s">
        <v>92</v>
      </c>
      <c r="E39" s="75" t="s">
        <v>591</v>
      </c>
      <c r="F39" s="24"/>
      <c r="G39" s="45">
        <f>G40</f>
        <v>1213.27</v>
      </c>
    </row>
    <row r="40" spans="1:7" s="4" customFormat="1" ht="29.25" customHeight="1">
      <c r="A40" s="28" t="s">
        <v>567</v>
      </c>
      <c r="B40" s="40" t="s">
        <v>485</v>
      </c>
      <c r="C40" s="24" t="s">
        <v>98</v>
      </c>
      <c r="D40" s="24" t="s">
        <v>92</v>
      </c>
      <c r="E40" s="75" t="s">
        <v>591</v>
      </c>
      <c r="F40" s="24" t="s">
        <v>568</v>
      </c>
      <c r="G40" s="45">
        <f>G41</f>
        <v>1213.27</v>
      </c>
    </row>
    <row r="41" spans="1:7" s="4" customFormat="1" ht="29.25" customHeight="1">
      <c r="A41" s="131" t="s">
        <v>569</v>
      </c>
      <c r="B41" s="40" t="s">
        <v>485</v>
      </c>
      <c r="C41" s="24" t="s">
        <v>98</v>
      </c>
      <c r="D41" s="24" t="s">
        <v>92</v>
      </c>
      <c r="E41" s="75" t="s">
        <v>591</v>
      </c>
      <c r="F41" s="24" t="s">
        <v>530</v>
      </c>
      <c r="G41" s="45">
        <f>'расх 18 г'!G195</f>
        <v>1213.27</v>
      </c>
    </row>
    <row r="42" spans="1:7" s="4" customFormat="1" ht="29.25" customHeight="1" hidden="1">
      <c r="A42" s="26" t="s">
        <v>109</v>
      </c>
      <c r="B42" s="40" t="s">
        <v>485</v>
      </c>
      <c r="C42" s="24" t="s">
        <v>98</v>
      </c>
      <c r="D42" s="24" t="s">
        <v>92</v>
      </c>
      <c r="E42" s="75" t="s">
        <v>591</v>
      </c>
      <c r="F42" s="24" t="s">
        <v>110</v>
      </c>
      <c r="G42" s="45"/>
    </row>
    <row r="43" spans="1:7" s="4" customFormat="1" ht="29.25" customHeight="1" hidden="1">
      <c r="A43" s="26" t="s">
        <v>190</v>
      </c>
      <c r="B43" s="40" t="s">
        <v>485</v>
      </c>
      <c r="C43" s="24" t="s">
        <v>98</v>
      </c>
      <c r="D43" s="24" t="s">
        <v>92</v>
      </c>
      <c r="E43" s="75" t="s">
        <v>591</v>
      </c>
      <c r="F43" s="24" t="s">
        <v>111</v>
      </c>
      <c r="G43" s="45"/>
    </row>
    <row r="44" spans="1:7" s="4" customFormat="1" ht="29.25" customHeight="1">
      <c r="A44" s="26" t="s">
        <v>349</v>
      </c>
      <c r="B44" s="40" t="s">
        <v>485</v>
      </c>
      <c r="C44" s="24" t="s">
        <v>98</v>
      </c>
      <c r="D44" s="24" t="s">
        <v>92</v>
      </c>
      <c r="E44" s="75" t="s">
        <v>591</v>
      </c>
      <c r="F44" s="24" t="s">
        <v>570</v>
      </c>
      <c r="G44" s="45">
        <f>G45</f>
        <v>10</v>
      </c>
    </row>
    <row r="45" spans="1:7" s="4" customFormat="1" ht="29.25" customHeight="1">
      <c r="A45" s="26" t="s">
        <v>534</v>
      </c>
      <c r="B45" s="40" t="s">
        <v>485</v>
      </c>
      <c r="C45" s="24" t="s">
        <v>98</v>
      </c>
      <c r="D45" s="24" t="s">
        <v>92</v>
      </c>
      <c r="E45" s="75" t="s">
        <v>591</v>
      </c>
      <c r="F45" s="24" t="s">
        <v>533</v>
      </c>
      <c r="G45" s="45">
        <f>'расх 18 г'!G199</f>
        <v>10</v>
      </c>
    </row>
    <row r="46" spans="1:7" s="4" customFormat="1" ht="29.25" customHeight="1">
      <c r="A46" s="49" t="s">
        <v>498</v>
      </c>
      <c r="B46" s="47" t="s">
        <v>485</v>
      </c>
      <c r="C46" s="48" t="s">
        <v>98</v>
      </c>
      <c r="D46" s="48" t="s">
        <v>92</v>
      </c>
      <c r="E46" s="55" t="s">
        <v>592</v>
      </c>
      <c r="F46" s="66"/>
      <c r="G46" s="45">
        <f>G47+G54</f>
        <v>1325.38</v>
      </c>
    </row>
    <row r="47" spans="1:7" s="4" customFormat="1" ht="29.25" customHeight="1">
      <c r="A47" s="63" t="s">
        <v>563</v>
      </c>
      <c r="B47" s="40" t="s">
        <v>485</v>
      </c>
      <c r="C47" s="24" t="s">
        <v>98</v>
      </c>
      <c r="D47" s="24" t="s">
        <v>92</v>
      </c>
      <c r="E47" s="52" t="s">
        <v>593</v>
      </c>
      <c r="F47" s="43" t="s">
        <v>293</v>
      </c>
      <c r="G47" s="45">
        <f>G48</f>
        <v>1053.48</v>
      </c>
    </row>
    <row r="48" spans="1:7" s="4" customFormat="1" ht="29.25" customHeight="1">
      <c r="A48" s="26" t="s">
        <v>20</v>
      </c>
      <c r="B48" s="40" t="s">
        <v>485</v>
      </c>
      <c r="C48" s="24" t="s">
        <v>98</v>
      </c>
      <c r="D48" s="24" t="s">
        <v>92</v>
      </c>
      <c r="E48" s="52" t="s">
        <v>594</v>
      </c>
      <c r="F48" s="43" t="s">
        <v>160</v>
      </c>
      <c r="G48" s="45">
        <f>'расх 18 г'!G203</f>
        <v>1053.48</v>
      </c>
    </row>
    <row r="49" spans="1:7" s="4" customFormat="1" ht="29.25" customHeight="1" hidden="1">
      <c r="A49" s="26" t="s">
        <v>605</v>
      </c>
      <c r="B49" s="40" t="s">
        <v>485</v>
      </c>
      <c r="C49" s="24" t="s">
        <v>98</v>
      </c>
      <c r="D49" s="24" t="s">
        <v>92</v>
      </c>
      <c r="E49" s="52" t="s">
        <v>594</v>
      </c>
      <c r="F49" s="24" t="s">
        <v>132</v>
      </c>
      <c r="G49" s="45"/>
    </row>
    <row r="50" spans="1:7" s="4" customFormat="1" ht="29.25" customHeight="1" hidden="1">
      <c r="A50" s="26" t="s">
        <v>0</v>
      </c>
      <c r="B50" s="40" t="s">
        <v>485</v>
      </c>
      <c r="C50" s="24" t="s">
        <v>98</v>
      </c>
      <c r="D50" s="24" t="s">
        <v>92</v>
      </c>
      <c r="E50" s="52" t="s">
        <v>594</v>
      </c>
      <c r="F50" s="24" t="s">
        <v>133</v>
      </c>
      <c r="G50" s="45"/>
    </row>
    <row r="51" spans="1:7" s="4" customFormat="1" ht="29.25" customHeight="1" hidden="1">
      <c r="A51" s="26" t="s">
        <v>1</v>
      </c>
      <c r="B51" s="40" t="s">
        <v>485</v>
      </c>
      <c r="C51" s="24" t="s">
        <v>98</v>
      </c>
      <c r="D51" s="24" t="s">
        <v>92</v>
      </c>
      <c r="E51" s="52" t="s">
        <v>594</v>
      </c>
      <c r="F51" s="24" t="s">
        <v>522</v>
      </c>
      <c r="G51" s="45"/>
    </row>
    <row r="52" spans="1:7" s="4" customFormat="1" ht="29.25" customHeight="1" hidden="1">
      <c r="A52" s="26"/>
      <c r="B52" s="40"/>
      <c r="C52" s="24"/>
      <c r="D52" s="24"/>
      <c r="E52" s="55"/>
      <c r="F52" s="24"/>
      <c r="G52" s="45"/>
    </row>
    <row r="53" spans="1:7" s="4" customFormat="1" ht="29.25" customHeight="1" hidden="1">
      <c r="A53" s="26"/>
      <c r="B53" s="40"/>
      <c r="C53" s="24"/>
      <c r="D53" s="24"/>
      <c r="E53" s="55"/>
      <c r="F53" s="24"/>
      <c r="G53" s="45"/>
    </row>
    <row r="54" spans="1:7" s="4" customFormat="1" ht="29.25" customHeight="1">
      <c r="A54" s="26" t="s">
        <v>499</v>
      </c>
      <c r="B54" s="40" t="s">
        <v>485</v>
      </c>
      <c r="C54" s="24" t="s">
        <v>98</v>
      </c>
      <c r="D54" s="24" t="s">
        <v>92</v>
      </c>
      <c r="E54" s="52" t="s">
        <v>595</v>
      </c>
      <c r="F54" s="24"/>
      <c r="G54" s="45">
        <f>G55</f>
        <v>271.9</v>
      </c>
    </row>
    <row r="55" spans="1:7" s="4" customFormat="1" ht="29.25" customHeight="1">
      <c r="A55" s="28" t="s">
        <v>567</v>
      </c>
      <c r="B55" s="40" t="s">
        <v>485</v>
      </c>
      <c r="C55" s="24" t="s">
        <v>98</v>
      </c>
      <c r="D55" s="24" t="s">
        <v>92</v>
      </c>
      <c r="E55" s="52" t="s">
        <v>595</v>
      </c>
      <c r="F55" s="24" t="s">
        <v>568</v>
      </c>
      <c r="G55" s="45">
        <f>G56</f>
        <v>271.9</v>
      </c>
    </row>
    <row r="56" spans="1:7" s="4" customFormat="1" ht="29.25" customHeight="1">
      <c r="A56" s="131" t="s">
        <v>569</v>
      </c>
      <c r="B56" s="40" t="s">
        <v>485</v>
      </c>
      <c r="C56" s="24" t="s">
        <v>98</v>
      </c>
      <c r="D56" s="24" t="s">
        <v>92</v>
      </c>
      <c r="E56" s="52" t="s">
        <v>595</v>
      </c>
      <c r="F56" s="24" t="s">
        <v>530</v>
      </c>
      <c r="G56" s="45">
        <f>'расх 18 г'!G211</f>
        <v>271.9</v>
      </c>
    </row>
    <row r="57" spans="1:7" s="4" customFormat="1" ht="29.25" customHeight="1" hidden="1">
      <c r="A57" s="26" t="s">
        <v>109</v>
      </c>
      <c r="B57" s="40" t="s">
        <v>485</v>
      </c>
      <c r="C57" s="24" t="s">
        <v>98</v>
      </c>
      <c r="D57" s="24" t="s">
        <v>92</v>
      </c>
      <c r="E57" s="52" t="s">
        <v>595</v>
      </c>
      <c r="F57" s="24" t="s">
        <v>110</v>
      </c>
      <c r="G57" s="45"/>
    </row>
    <row r="58" spans="1:7" s="4" customFormat="1" ht="29.25" customHeight="1" hidden="1">
      <c r="A58" s="26" t="s">
        <v>190</v>
      </c>
      <c r="B58" s="40" t="s">
        <v>485</v>
      </c>
      <c r="C58" s="24" t="s">
        <v>98</v>
      </c>
      <c r="D58" s="24" t="s">
        <v>92</v>
      </c>
      <c r="E58" s="52" t="s">
        <v>595</v>
      </c>
      <c r="F58" s="24" t="s">
        <v>111</v>
      </c>
      <c r="G58" s="45"/>
    </row>
    <row r="59" spans="1:7" s="4" customFormat="1" ht="29.25" customHeight="1">
      <c r="A59" s="49" t="s">
        <v>500</v>
      </c>
      <c r="B59" s="47" t="s">
        <v>485</v>
      </c>
      <c r="C59" s="48" t="s">
        <v>98</v>
      </c>
      <c r="D59" s="48" t="s">
        <v>92</v>
      </c>
      <c r="E59" s="55" t="s">
        <v>596</v>
      </c>
      <c r="F59" s="48"/>
      <c r="G59" s="45">
        <f>G60</f>
        <v>118.4</v>
      </c>
    </row>
    <row r="60" spans="1:7" s="4" customFormat="1" ht="29.25" customHeight="1">
      <c r="A60" s="63" t="s">
        <v>501</v>
      </c>
      <c r="B60" s="40" t="s">
        <v>485</v>
      </c>
      <c r="C60" s="24" t="s">
        <v>98</v>
      </c>
      <c r="D60" s="24" t="s">
        <v>92</v>
      </c>
      <c r="E60" s="52" t="s">
        <v>597</v>
      </c>
      <c r="F60" s="24"/>
      <c r="G60" s="45">
        <f>G61</f>
        <v>118.4</v>
      </c>
    </row>
    <row r="61" spans="1:7" s="4" customFormat="1" ht="29.25" customHeight="1">
      <c r="A61" s="63" t="s">
        <v>563</v>
      </c>
      <c r="B61" s="40" t="s">
        <v>485</v>
      </c>
      <c r="C61" s="24" t="s">
        <v>98</v>
      </c>
      <c r="D61" s="24" t="s">
        <v>92</v>
      </c>
      <c r="E61" s="52" t="s">
        <v>597</v>
      </c>
      <c r="F61" s="43" t="s">
        <v>293</v>
      </c>
      <c r="G61" s="45">
        <f>G62</f>
        <v>118.4</v>
      </c>
    </row>
    <row r="62" spans="1:7" s="4" customFormat="1" ht="29.25" customHeight="1">
      <c r="A62" s="26" t="s">
        <v>20</v>
      </c>
      <c r="B62" s="40" t="s">
        <v>485</v>
      </c>
      <c r="C62" s="24" t="s">
        <v>98</v>
      </c>
      <c r="D62" s="24" t="s">
        <v>92</v>
      </c>
      <c r="E62" s="52" t="s">
        <v>597</v>
      </c>
      <c r="F62" s="43" t="s">
        <v>160</v>
      </c>
      <c r="G62" s="45">
        <f>'расх 18 г'!G217</f>
        <v>118.4</v>
      </c>
    </row>
    <row r="63" spans="1:7" s="4" customFormat="1" ht="29.25" customHeight="1">
      <c r="A63" s="68" t="s">
        <v>487</v>
      </c>
      <c r="B63" s="40"/>
      <c r="C63" s="24"/>
      <c r="D63" s="24"/>
      <c r="E63" s="78" t="s">
        <v>23</v>
      </c>
      <c r="F63" s="73"/>
      <c r="G63" s="179">
        <f>G64</f>
        <v>100</v>
      </c>
    </row>
    <row r="64" spans="1:7" s="4" customFormat="1" ht="29.25" customHeight="1">
      <c r="A64" s="338" t="s">
        <v>488</v>
      </c>
      <c r="B64" s="40"/>
      <c r="C64" s="24"/>
      <c r="D64" s="24"/>
      <c r="E64" s="55" t="s">
        <v>176</v>
      </c>
      <c r="F64" s="66"/>
      <c r="G64" s="45">
        <f>G65</f>
        <v>100</v>
      </c>
    </row>
    <row r="65" spans="1:7" s="4" customFormat="1" ht="29.25" customHeight="1">
      <c r="A65" s="28" t="s">
        <v>489</v>
      </c>
      <c r="B65" s="40"/>
      <c r="C65" s="24"/>
      <c r="D65" s="24"/>
      <c r="E65" s="75" t="s">
        <v>490</v>
      </c>
      <c r="F65" s="43" t="s">
        <v>568</v>
      </c>
      <c r="G65" s="45">
        <f>G66</f>
        <v>100</v>
      </c>
    </row>
    <row r="66" spans="1:7" s="4" customFormat="1" ht="29.25" customHeight="1">
      <c r="A66" s="28" t="s">
        <v>567</v>
      </c>
      <c r="B66" s="40"/>
      <c r="C66" s="24"/>
      <c r="D66" s="24"/>
      <c r="E66" s="75" t="s">
        <v>490</v>
      </c>
      <c r="F66" s="29" t="s">
        <v>530</v>
      </c>
      <c r="G66" s="45">
        <f>'расх 18 г'!G159</f>
        <v>100</v>
      </c>
    </row>
    <row r="67" spans="1:7" s="121" customFormat="1" ht="12.75">
      <c r="A67" s="119" t="s">
        <v>368</v>
      </c>
      <c r="B67" s="128"/>
      <c r="C67" s="120"/>
      <c r="D67" s="120"/>
      <c r="E67" s="120"/>
      <c r="F67" s="120"/>
      <c r="G67" s="112">
        <f>G9+G21+G28+G31+G63</f>
        <v>10029.91604</v>
      </c>
    </row>
    <row r="68" spans="1:7" s="72" customFormat="1" ht="30" customHeight="1">
      <c r="A68" s="122" t="s">
        <v>562</v>
      </c>
      <c r="B68" s="39" t="s">
        <v>364</v>
      </c>
      <c r="C68" s="59" t="s">
        <v>92</v>
      </c>
      <c r="D68" s="59" t="s">
        <v>93</v>
      </c>
      <c r="E68" s="59" t="s">
        <v>432</v>
      </c>
      <c r="F68" s="60"/>
      <c r="G68" s="61">
        <f>G69</f>
        <v>846</v>
      </c>
    </row>
    <row r="69" spans="1:7" s="4" customFormat="1" ht="13.5" customHeight="1">
      <c r="A69" s="15" t="s">
        <v>519</v>
      </c>
      <c r="B69" s="40" t="s">
        <v>364</v>
      </c>
      <c r="C69" s="95" t="s">
        <v>92</v>
      </c>
      <c r="D69" s="95" t="s">
        <v>93</v>
      </c>
      <c r="E69" s="74" t="s">
        <v>433</v>
      </c>
      <c r="F69" s="95"/>
      <c r="G69" s="96">
        <f>G70</f>
        <v>846</v>
      </c>
    </row>
    <row r="70" spans="1:7" s="4" customFormat="1" ht="27.75" customHeight="1">
      <c r="A70" s="15" t="s">
        <v>520</v>
      </c>
      <c r="B70" s="40" t="s">
        <v>364</v>
      </c>
      <c r="C70" s="74" t="s">
        <v>92</v>
      </c>
      <c r="D70" s="74" t="s">
        <v>93</v>
      </c>
      <c r="E70" s="74" t="s">
        <v>434</v>
      </c>
      <c r="F70" s="95"/>
      <c r="G70" s="96">
        <f>G71</f>
        <v>846</v>
      </c>
    </row>
    <row r="71" spans="1:10" s="4" customFormat="1" ht="54" customHeight="1">
      <c r="A71" s="63" t="s">
        <v>563</v>
      </c>
      <c r="B71" s="40" t="s">
        <v>364</v>
      </c>
      <c r="C71" s="74" t="s">
        <v>92</v>
      </c>
      <c r="D71" s="74" t="s">
        <v>93</v>
      </c>
      <c r="E71" s="74" t="s">
        <v>434</v>
      </c>
      <c r="F71" s="95" t="s">
        <v>293</v>
      </c>
      <c r="G71" s="96">
        <f>G72</f>
        <v>846</v>
      </c>
      <c r="J71" s="132"/>
    </row>
    <row r="72" spans="1:7" s="4" customFormat="1" ht="17.25" customHeight="1">
      <c r="A72" s="63" t="s">
        <v>564</v>
      </c>
      <c r="B72" s="40" t="s">
        <v>364</v>
      </c>
      <c r="C72" s="74" t="s">
        <v>92</v>
      </c>
      <c r="D72" s="74" t="s">
        <v>93</v>
      </c>
      <c r="E72" s="74" t="s">
        <v>434</v>
      </c>
      <c r="F72" s="95" t="s">
        <v>197</v>
      </c>
      <c r="G72" s="96">
        <f>'расх 18 г'!G15</f>
        <v>846</v>
      </c>
    </row>
    <row r="73" spans="1:7" s="4" customFormat="1" ht="15.75" hidden="1">
      <c r="A73" s="97" t="s">
        <v>521</v>
      </c>
      <c r="B73" s="64" t="s">
        <v>364</v>
      </c>
      <c r="C73" s="91" t="s">
        <v>92</v>
      </c>
      <c r="D73" s="91" t="s">
        <v>93</v>
      </c>
      <c r="E73" s="91" t="s">
        <v>434</v>
      </c>
      <c r="F73" s="91">
        <v>121</v>
      </c>
      <c r="G73" s="98"/>
    </row>
    <row r="74" spans="1:7" s="4" customFormat="1" ht="38.25" hidden="1">
      <c r="A74" s="97" t="s">
        <v>523</v>
      </c>
      <c r="B74" s="64" t="s">
        <v>364</v>
      </c>
      <c r="C74" s="91" t="s">
        <v>92</v>
      </c>
      <c r="D74" s="91" t="s">
        <v>93</v>
      </c>
      <c r="E74" s="91" t="s">
        <v>434</v>
      </c>
      <c r="F74" s="91" t="s">
        <v>524</v>
      </c>
      <c r="G74" s="98"/>
    </row>
    <row r="75" spans="1:7" s="72" customFormat="1" ht="27" customHeight="1">
      <c r="A75" s="122" t="s">
        <v>525</v>
      </c>
      <c r="B75" s="39" t="s">
        <v>364</v>
      </c>
      <c r="C75" s="36" t="s">
        <v>92</v>
      </c>
      <c r="D75" s="36" t="s">
        <v>95</v>
      </c>
      <c r="E75" s="59" t="s">
        <v>435</v>
      </c>
      <c r="F75" s="36"/>
      <c r="G75" s="37">
        <f>G76</f>
        <v>670</v>
      </c>
    </row>
    <row r="76" spans="1:7" s="4" customFormat="1" ht="15" customHeight="1">
      <c r="A76" s="99" t="s">
        <v>565</v>
      </c>
      <c r="B76" s="40" t="s">
        <v>364</v>
      </c>
      <c r="C76" s="29" t="s">
        <v>92</v>
      </c>
      <c r="D76" s="29" t="s">
        <v>95</v>
      </c>
      <c r="E76" s="74" t="s">
        <v>436</v>
      </c>
      <c r="F76" s="43"/>
      <c r="G76" s="45">
        <f>G77</f>
        <v>670</v>
      </c>
    </row>
    <row r="77" spans="1:10" s="4" customFormat="1" ht="25.5" customHeight="1">
      <c r="A77" s="15" t="s">
        <v>520</v>
      </c>
      <c r="B77" s="40" t="s">
        <v>364</v>
      </c>
      <c r="C77" s="29" t="s">
        <v>92</v>
      </c>
      <c r="D77" s="29" t="s">
        <v>95</v>
      </c>
      <c r="E77" s="74" t="s">
        <v>437</v>
      </c>
      <c r="F77" s="43"/>
      <c r="G77" s="96">
        <f>G78</f>
        <v>670</v>
      </c>
      <c r="J77" s="132"/>
    </row>
    <row r="78" spans="1:7" s="4" customFormat="1" ht="51.75" customHeight="1">
      <c r="A78" s="63" t="s">
        <v>563</v>
      </c>
      <c r="B78" s="40" t="s">
        <v>364</v>
      </c>
      <c r="C78" s="29" t="s">
        <v>92</v>
      </c>
      <c r="D78" s="29" t="s">
        <v>95</v>
      </c>
      <c r="E78" s="74" t="s">
        <v>437</v>
      </c>
      <c r="F78" s="43" t="s">
        <v>293</v>
      </c>
      <c r="G78" s="96">
        <f>G79</f>
        <v>670</v>
      </c>
    </row>
    <row r="79" spans="1:7" s="4" customFormat="1" ht="17.25" customHeight="1">
      <c r="A79" s="63" t="s">
        <v>564</v>
      </c>
      <c r="B79" s="40" t="s">
        <v>364</v>
      </c>
      <c r="C79" s="29" t="s">
        <v>92</v>
      </c>
      <c r="D79" s="29" t="s">
        <v>95</v>
      </c>
      <c r="E79" s="74" t="s">
        <v>437</v>
      </c>
      <c r="F79" s="43" t="s">
        <v>197</v>
      </c>
      <c r="G79" s="96">
        <f>'расх 18 г'!G23</f>
        <v>670</v>
      </c>
    </row>
    <row r="80" spans="1:7" s="4" customFormat="1" ht="15.75" hidden="1">
      <c r="A80" s="97" t="s">
        <v>521</v>
      </c>
      <c r="B80" s="64" t="s">
        <v>364</v>
      </c>
      <c r="C80" s="91" t="s">
        <v>92</v>
      </c>
      <c r="D80" s="91" t="s">
        <v>95</v>
      </c>
      <c r="E80" s="91" t="s">
        <v>437</v>
      </c>
      <c r="F80" s="91">
        <v>121</v>
      </c>
      <c r="G80" s="98"/>
    </row>
    <row r="81" spans="1:7" s="4" customFormat="1" ht="38.25" hidden="1">
      <c r="A81" s="97" t="s">
        <v>523</v>
      </c>
      <c r="B81" s="64" t="s">
        <v>364</v>
      </c>
      <c r="C81" s="91" t="s">
        <v>92</v>
      </c>
      <c r="D81" s="91" t="s">
        <v>95</v>
      </c>
      <c r="E81" s="91" t="s">
        <v>437</v>
      </c>
      <c r="F81" s="91" t="s">
        <v>524</v>
      </c>
      <c r="G81" s="98"/>
    </row>
    <row r="82" spans="1:7" s="4" customFormat="1" ht="39.75" customHeight="1">
      <c r="A82" s="58" t="s">
        <v>526</v>
      </c>
      <c r="B82" s="40" t="s">
        <v>364</v>
      </c>
      <c r="C82" s="29" t="s">
        <v>92</v>
      </c>
      <c r="D82" s="29" t="s">
        <v>94</v>
      </c>
      <c r="E82" s="59" t="s">
        <v>438</v>
      </c>
      <c r="F82" s="36"/>
      <c r="G82" s="67">
        <f>G83+G131+G168</f>
        <v>13410.08396</v>
      </c>
    </row>
    <row r="83" spans="1:10" s="4" customFormat="1" ht="26.25" customHeight="1">
      <c r="A83" s="28" t="s">
        <v>566</v>
      </c>
      <c r="B83" s="40" t="s">
        <v>364</v>
      </c>
      <c r="C83" s="29" t="s">
        <v>92</v>
      </c>
      <c r="D83" s="29" t="s">
        <v>94</v>
      </c>
      <c r="E83" s="74" t="s">
        <v>439</v>
      </c>
      <c r="F83" s="29"/>
      <c r="G83" s="53">
        <f>G84+G90</f>
        <v>8019.769</v>
      </c>
      <c r="J83" s="133"/>
    </row>
    <row r="84" spans="1:7" s="4" customFormat="1" ht="27" customHeight="1">
      <c r="A84" s="15" t="s">
        <v>520</v>
      </c>
      <c r="B84" s="40" t="s">
        <v>364</v>
      </c>
      <c r="C84" s="29" t="s">
        <v>92</v>
      </c>
      <c r="D84" s="29" t="s">
        <v>94</v>
      </c>
      <c r="E84" s="74" t="s">
        <v>440</v>
      </c>
      <c r="F84" s="29"/>
      <c r="G84" s="100">
        <f>G85</f>
        <v>6582.26</v>
      </c>
    </row>
    <row r="85" spans="1:7" s="4" customFormat="1" ht="52.5" customHeight="1">
      <c r="A85" s="63" t="s">
        <v>563</v>
      </c>
      <c r="B85" s="40" t="s">
        <v>364</v>
      </c>
      <c r="C85" s="29" t="s">
        <v>92</v>
      </c>
      <c r="D85" s="29" t="s">
        <v>94</v>
      </c>
      <c r="E85" s="74" t="s">
        <v>440</v>
      </c>
      <c r="F85" s="29" t="s">
        <v>293</v>
      </c>
      <c r="G85" s="100">
        <f>G86</f>
        <v>6582.26</v>
      </c>
    </row>
    <row r="86" spans="1:7" s="4" customFormat="1" ht="26.25" customHeight="1">
      <c r="A86" s="15" t="s">
        <v>529</v>
      </c>
      <c r="B86" s="40" t="s">
        <v>364</v>
      </c>
      <c r="C86" s="29" t="s">
        <v>92</v>
      </c>
      <c r="D86" s="29" t="s">
        <v>94</v>
      </c>
      <c r="E86" s="74" t="s">
        <v>440</v>
      </c>
      <c r="F86" s="29" t="s">
        <v>197</v>
      </c>
      <c r="G86" s="101">
        <f>'расх 18 г'!G31</f>
        <v>6582.26</v>
      </c>
    </row>
    <row r="87" spans="1:7" s="4" customFormat="1" ht="15.75" hidden="1">
      <c r="A87" s="97" t="s">
        <v>521</v>
      </c>
      <c r="B87" s="64" t="s">
        <v>364</v>
      </c>
      <c r="C87" s="76" t="s">
        <v>92</v>
      </c>
      <c r="D87" s="76" t="s">
        <v>94</v>
      </c>
      <c r="E87" s="91" t="s">
        <v>440</v>
      </c>
      <c r="F87" s="76" t="s">
        <v>107</v>
      </c>
      <c r="G87" s="45"/>
    </row>
    <row r="88" spans="1:7" s="4" customFormat="1" ht="15.75" hidden="1">
      <c r="A88" s="97" t="s">
        <v>532</v>
      </c>
      <c r="B88" s="64" t="s">
        <v>364</v>
      </c>
      <c r="C88" s="76" t="s">
        <v>92</v>
      </c>
      <c r="D88" s="76" t="s">
        <v>94</v>
      </c>
      <c r="E88" s="91" t="s">
        <v>440</v>
      </c>
      <c r="F88" s="76" t="s">
        <v>108</v>
      </c>
      <c r="G88" s="45"/>
    </row>
    <row r="89" spans="1:7" s="4" customFormat="1" ht="41.25" customHeight="1" hidden="1">
      <c r="A89" s="97" t="s">
        <v>523</v>
      </c>
      <c r="B89" s="64" t="s">
        <v>364</v>
      </c>
      <c r="C89" s="76" t="s">
        <v>92</v>
      </c>
      <c r="D89" s="76" t="s">
        <v>94</v>
      </c>
      <c r="E89" s="91" t="s">
        <v>440</v>
      </c>
      <c r="F89" s="76" t="s">
        <v>524</v>
      </c>
      <c r="G89" s="45"/>
    </row>
    <row r="90" spans="1:7" s="4" customFormat="1" ht="19.5" customHeight="1">
      <c r="A90" s="15" t="s">
        <v>528</v>
      </c>
      <c r="B90" s="40" t="s">
        <v>364</v>
      </c>
      <c r="C90" s="29" t="s">
        <v>92</v>
      </c>
      <c r="D90" s="29" t="s">
        <v>94</v>
      </c>
      <c r="E90" s="74" t="s">
        <v>441</v>
      </c>
      <c r="F90" s="29"/>
      <c r="G90" s="53">
        <f>G91+G95</f>
        <v>1437.509</v>
      </c>
    </row>
    <row r="91" spans="1:7" s="4" customFormat="1" ht="29.25" customHeight="1">
      <c r="A91" s="28" t="s">
        <v>567</v>
      </c>
      <c r="B91" s="40" t="s">
        <v>364</v>
      </c>
      <c r="C91" s="29" t="s">
        <v>92</v>
      </c>
      <c r="D91" s="29" t="s">
        <v>94</v>
      </c>
      <c r="E91" s="74" t="s">
        <v>441</v>
      </c>
      <c r="F91" s="29" t="s">
        <v>568</v>
      </c>
      <c r="G91" s="53">
        <f>G92</f>
        <v>1405.509</v>
      </c>
    </row>
    <row r="92" spans="1:7" s="4" customFormat="1" ht="28.5" customHeight="1">
      <c r="A92" s="15" t="s">
        <v>569</v>
      </c>
      <c r="B92" s="40" t="s">
        <v>364</v>
      </c>
      <c r="C92" s="29" t="s">
        <v>92</v>
      </c>
      <c r="D92" s="29" t="s">
        <v>94</v>
      </c>
      <c r="E92" s="74" t="s">
        <v>441</v>
      </c>
      <c r="F92" s="29" t="s">
        <v>530</v>
      </c>
      <c r="G92" s="45">
        <f>'расх 18 г'!G37</f>
        <v>1405.509</v>
      </c>
    </row>
    <row r="93" spans="1:7" s="4" customFormat="1" ht="25.5" hidden="1">
      <c r="A93" s="69" t="s">
        <v>109</v>
      </c>
      <c r="B93" s="64" t="s">
        <v>364</v>
      </c>
      <c r="C93" s="76" t="s">
        <v>92</v>
      </c>
      <c r="D93" s="76" t="s">
        <v>94</v>
      </c>
      <c r="E93" s="91" t="s">
        <v>441</v>
      </c>
      <c r="F93" s="76" t="s">
        <v>110</v>
      </c>
      <c r="G93" s="53"/>
    </row>
    <row r="94" spans="1:7" s="4" customFormat="1" ht="27" customHeight="1" hidden="1">
      <c r="A94" s="69" t="s">
        <v>190</v>
      </c>
      <c r="B94" s="64" t="s">
        <v>364</v>
      </c>
      <c r="C94" s="76" t="s">
        <v>92</v>
      </c>
      <c r="D94" s="76" t="s">
        <v>94</v>
      </c>
      <c r="E94" s="91" t="s">
        <v>441</v>
      </c>
      <c r="F94" s="76" t="s">
        <v>111</v>
      </c>
      <c r="G94" s="53"/>
    </row>
    <row r="95" spans="1:7" s="4" customFormat="1" ht="16.5" customHeight="1">
      <c r="A95" s="28" t="s">
        <v>349</v>
      </c>
      <c r="B95" s="40" t="s">
        <v>364</v>
      </c>
      <c r="C95" s="29" t="s">
        <v>92</v>
      </c>
      <c r="D95" s="29" t="s">
        <v>94</v>
      </c>
      <c r="E95" s="74" t="s">
        <v>441</v>
      </c>
      <c r="F95" s="29" t="s">
        <v>570</v>
      </c>
      <c r="G95" s="45">
        <f>G96+G98</f>
        <v>32</v>
      </c>
    </row>
    <row r="96" spans="1:7" s="4" customFormat="1" ht="16.5" customHeight="1" hidden="1">
      <c r="A96" s="28" t="s">
        <v>571</v>
      </c>
      <c r="B96" s="40" t="s">
        <v>364</v>
      </c>
      <c r="C96" s="29" t="s">
        <v>92</v>
      </c>
      <c r="D96" s="29" t="s">
        <v>94</v>
      </c>
      <c r="E96" s="123" t="s">
        <v>441</v>
      </c>
      <c r="F96" s="29" t="s">
        <v>572</v>
      </c>
      <c r="G96" s="45">
        <f>'расх 18 г'!G41</f>
        <v>0</v>
      </c>
    </row>
    <row r="97" spans="1:7" s="4" customFormat="1" ht="66.75" customHeight="1" hidden="1">
      <c r="A97" s="102" t="s">
        <v>573</v>
      </c>
      <c r="B97" s="64" t="s">
        <v>364</v>
      </c>
      <c r="C97" s="76" t="s">
        <v>92</v>
      </c>
      <c r="D97" s="76" t="s">
        <v>94</v>
      </c>
      <c r="E97" s="91" t="s">
        <v>441</v>
      </c>
      <c r="F97" s="76" t="s">
        <v>26</v>
      </c>
      <c r="G97" s="45"/>
    </row>
    <row r="98" spans="1:7" s="4" customFormat="1" ht="18" customHeight="1">
      <c r="A98" s="28" t="s">
        <v>574</v>
      </c>
      <c r="B98" s="40" t="s">
        <v>364</v>
      </c>
      <c r="C98" s="29" t="s">
        <v>92</v>
      </c>
      <c r="D98" s="29" t="s">
        <v>94</v>
      </c>
      <c r="E98" s="74" t="s">
        <v>441</v>
      </c>
      <c r="F98" s="29" t="s">
        <v>533</v>
      </c>
      <c r="G98" s="45">
        <f>'расх 18 г'!G43</f>
        <v>32</v>
      </c>
    </row>
    <row r="99" spans="1:7" s="4" customFormat="1" ht="17.25" customHeight="1" hidden="1">
      <c r="A99" s="69" t="s">
        <v>575</v>
      </c>
      <c r="B99" s="64" t="s">
        <v>364</v>
      </c>
      <c r="C99" s="76" t="s">
        <v>92</v>
      </c>
      <c r="D99" s="76" t="s">
        <v>94</v>
      </c>
      <c r="E99" s="91" t="s">
        <v>441</v>
      </c>
      <c r="F99" s="76" t="s">
        <v>113</v>
      </c>
      <c r="G99" s="45"/>
    </row>
    <row r="100" spans="1:7" s="4" customFormat="1" ht="17.25" customHeight="1" hidden="1">
      <c r="A100" s="69" t="s">
        <v>536</v>
      </c>
      <c r="B100" s="64" t="s">
        <v>364</v>
      </c>
      <c r="C100" s="76" t="s">
        <v>92</v>
      </c>
      <c r="D100" s="76" t="s">
        <v>94</v>
      </c>
      <c r="E100" s="91" t="s">
        <v>441</v>
      </c>
      <c r="F100" s="76" t="s">
        <v>535</v>
      </c>
      <c r="G100" s="45"/>
    </row>
    <row r="101" spans="1:7" ht="39.75" customHeight="1" hidden="1">
      <c r="A101" s="28" t="s">
        <v>526</v>
      </c>
      <c r="B101" s="40" t="s">
        <v>364</v>
      </c>
      <c r="C101" s="29" t="s">
        <v>98</v>
      </c>
      <c r="D101" s="29" t="s">
        <v>92</v>
      </c>
      <c r="E101" s="74" t="s">
        <v>438</v>
      </c>
      <c r="F101" s="22"/>
      <c r="G101" s="90">
        <f>G102</f>
        <v>0</v>
      </c>
    </row>
    <row r="102" spans="1:7" ht="15.75" customHeight="1" hidden="1">
      <c r="A102" s="49" t="s">
        <v>538</v>
      </c>
      <c r="B102" s="40" t="s">
        <v>364</v>
      </c>
      <c r="C102" s="29" t="s">
        <v>98</v>
      </c>
      <c r="D102" s="29" t="s">
        <v>92</v>
      </c>
      <c r="E102" s="74" t="s">
        <v>457</v>
      </c>
      <c r="F102" s="22"/>
      <c r="G102" s="90">
        <f>G103+G109+G118+G126+G115</f>
        <v>0</v>
      </c>
    </row>
    <row r="103" spans="1:7" ht="27" customHeight="1" hidden="1">
      <c r="A103" s="28" t="s">
        <v>604</v>
      </c>
      <c r="B103" s="40" t="s">
        <v>364</v>
      </c>
      <c r="C103" s="29" t="s">
        <v>98</v>
      </c>
      <c r="D103" s="29" t="s">
        <v>92</v>
      </c>
      <c r="E103" s="74" t="s">
        <v>458</v>
      </c>
      <c r="F103" s="22"/>
      <c r="G103" s="90">
        <f>G104</f>
        <v>0</v>
      </c>
    </row>
    <row r="104" spans="1:7" ht="42" customHeight="1" hidden="1">
      <c r="A104" s="63" t="s">
        <v>563</v>
      </c>
      <c r="B104" s="40" t="s">
        <v>364</v>
      </c>
      <c r="C104" s="29" t="s">
        <v>98</v>
      </c>
      <c r="D104" s="29" t="s">
        <v>92</v>
      </c>
      <c r="E104" s="74" t="s">
        <v>458</v>
      </c>
      <c r="F104" s="22" t="s">
        <v>293</v>
      </c>
      <c r="G104" s="90">
        <f>G105</f>
        <v>0</v>
      </c>
    </row>
    <row r="105" spans="1:7" ht="16.5" customHeight="1" hidden="1">
      <c r="A105" s="28" t="s">
        <v>20</v>
      </c>
      <c r="B105" s="40" t="s">
        <v>364</v>
      </c>
      <c r="C105" s="29" t="s">
        <v>98</v>
      </c>
      <c r="D105" s="29" t="s">
        <v>92</v>
      </c>
      <c r="E105" s="74" t="s">
        <v>458</v>
      </c>
      <c r="F105" s="22" t="s">
        <v>160</v>
      </c>
      <c r="G105" s="90"/>
    </row>
    <row r="106" spans="1:7" ht="15.75" hidden="1">
      <c r="A106" s="69" t="s">
        <v>605</v>
      </c>
      <c r="B106" s="40" t="s">
        <v>364</v>
      </c>
      <c r="C106" s="76" t="s">
        <v>98</v>
      </c>
      <c r="D106" s="76" t="s">
        <v>92</v>
      </c>
      <c r="E106" s="91" t="s">
        <v>458</v>
      </c>
      <c r="F106" s="76" t="s">
        <v>132</v>
      </c>
      <c r="G106" s="90"/>
    </row>
    <row r="107" spans="1:7" ht="28.5" customHeight="1" hidden="1">
      <c r="A107" s="69" t="s">
        <v>0</v>
      </c>
      <c r="B107" s="40" t="s">
        <v>364</v>
      </c>
      <c r="C107" s="76" t="s">
        <v>98</v>
      </c>
      <c r="D107" s="76" t="s">
        <v>92</v>
      </c>
      <c r="E107" s="91" t="s">
        <v>458</v>
      </c>
      <c r="F107" s="76" t="s">
        <v>133</v>
      </c>
      <c r="G107" s="90"/>
    </row>
    <row r="108" spans="1:7" ht="28.5" customHeight="1" hidden="1">
      <c r="A108" s="69" t="s">
        <v>1</v>
      </c>
      <c r="B108" s="40" t="s">
        <v>364</v>
      </c>
      <c r="C108" s="76" t="s">
        <v>98</v>
      </c>
      <c r="D108" s="76" t="s">
        <v>92</v>
      </c>
      <c r="E108" s="91" t="s">
        <v>458</v>
      </c>
      <c r="F108" s="76" t="s">
        <v>522</v>
      </c>
      <c r="G108" s="90"/>
    </row>
    <row r="109" spans="1:7" ht="29.25" customHeight="1" hidden="1">
      <c r="A109" s="28" t="s">
        <v>3</v>
      </c>
      <c r="B109" s="40" t="s">
        <v>364</v>
      </c>
      <c r="C109" s="29" t="s">
        <v>98</v>
      </c>
      <c r="D109" s="29" t="s">
        <v>92</v>
      </c>
      <c r="E109" s="74" t="s">
        <v>460</v>
      </c>
      <c r="F109" s="22"/>
      <c r="G109" s="90">
        <f>G110</f>
        <v>0</v>
      </c>
    </row>
    <row r="110" spans="1:7" ht="51" customHeight="1" hidden="1">
      <c r="A110" s="63" t="s">
        <v>563</v>
      </c>
      <c r="B110" s="40" t="s">
        <v>364</v>
      </c>
      <c r="C110" s="29" t="s">
        <v>98</v>
      </c>
      <c r="D110" s="29" t="s">
        <v>92</v>
      </c>
      <c r="E110" s="74" t="s">
        <v>460</v>
      </c>
      <c r="F110" s="22" t="s">
        <v>293</v>
      </c>
      <c r="G110" s="90">
        <f>G111</f>
        <v>0</v>
      </c>
    </row>
    <row r="111" spans="1:7" ht="17.25" customHeight="1" hidden="1">
      <c r="A111" s="28" t="s">
        <v>369</v>
      </c>
      <c r="B111" s="40" t="s">
        <v>364</v>
      </c>
      <c r="C111" s="29" t="s">
        <v>98</v>
      </c>
      <c r="D111" s="29" t="s">
        <v>92</v>
      </c>
      <c r="E111" s="74" t="s">
        <v>460</v>
      </c>
      <c r="F111" s="22" t="s">
        <v>160</v>
      </c>
      <c r="G111" s="90"/>
    </row>
    <row r="112" spans="1:7" ht="15.75" hidden="1">
      <c r="A112" s="69" t="s">
        <v>605</v>
      </c>
      <c r="B112" s="40" t="s">
        <v>364</v>
      </c>
      <c r="C112" s="76" t="s">
        <v>98</v>
      </c>
      <c r="D112" s="76" t="s">
        <v>92</v>
      </c>
      <c r="E112" s="91" t="s">
        <v>460</v>
      </c>
      <c r="F112" s="76" t="s">
        <v>132</v>
      </c>
      <c r="G112" s="90"/>
    </row>
    <row r="113" spans="1:7" ht="27.75" customHeight="1" hidden="1">
      <c r="A113" s="69" t="s">
        <v>0</v>
      </c>
      <c r="B113" s="40" t="s">
        <v>364</v>
      </c>
      <c r="C113" s="76" t="s">
        <v>98</v>
      </c>
      <c r="D113" s="76" t="s">
        <v>92</v>
      </c>
      <c r="E113" s="91" t="s">
        <v>4</v>
      </c>
      <c r="F113" s="76" t="s">
        <v>133</v>
      </c>
      <c r="G113" s="90"/>
    </row>
    <row r="114" spans="1:7" ht="27.75" customHeight="1" hidden="1">
      <c r="A114" s="69" t="s">
        <v>1</v>
      </c>
      <c r="B114" s="40" t="s">
        <v>364</v>
      </c>
      <c r="C114" s="76" t="s">
        <v>98</v>
      </c>
      <c r="D114" s="76" t="s">
        <v>92</v>
      </c>
      <c r="E114" s="91" t="s">
        <v>460</v>
      </c>
      <c r="F114" s="76" t="s">
        <v>522</v>
      </c>
      <c r="G114" s="90"/>
    </row>
    <row r="115" spans="1:7" ht="42" customHeight="1" hidden="1">
      <c r="A115" s="26" t="s">
        <v>378</v>
      </c>
      <c r="B115" s="40" t="s">
        <v>142</v>
      </c>
      <c r="C115" s="24" t="s">
        <v>98</v>
      </c>
      <c r="D115" s="24" t="s">
        <v>92</v>
      </c>
      <c r="E115" s="27" t="s">
        <v>462</v>
      </c>
      <c r="F115" s="24"/>
      <c r="G115" s="35">
        <f>G116</f>
        <v>0</v>
      </c>
    </row>
    <row r="116" spans="1:7" ht="42" customHeight="1" hidden="1">
      <c r="A116" s="63" t="s">
        <v>563</v>
      </c>
      <c r="B116" s="40" t="s">
        <v>142</v>
      </c>
      <c r="C116" s="24" t="s">
        <v>98</v>
      </c>
      <c r="D116" s="24" t="s">
        <v>92</v>
      </c>
      <c r="E116" s="27" t="s">
        <v>462</v>
      </c>
      <c r="F116" s="24" t="s">
        <v>293</v>
      </c>
      <c r="G116" s="35">
        <f>G117</f>
        <v>0</v>
      </c>
    </row>
    <row r="117" spans="1:7" ht="18" customHeight="1" hidden="1">
      <c r="A117" s="26" t="s">
        <v>20</v>
      </c>
      <c r="B117" s="40" t="s">
        <v>142</v>
      </c>
      <c r="C117" s="24" t="s">
        <v>98</v>
      </c>
      <c r="D117" s="24" t="s">
        <v>92</v>
      </c>
      <c r="E117" s="27" t="s">
        <v>462</v>
      </c>
      <c r="F117" s="22" t="s">
        <v>160</v>
      </c>
      <c r="G117" s="35"/>
    </row>
    <row r="118" spans="1:7" ht="29.25" customHeight="1" hidden="1">
      <c r="A118" s="28" t="s">
        <v>2</v>
      </c>
      <c r="B118" s="40" t="s">
        <v>364</v>
      </c>
      <c r="C118" s="29" t="s">
        <v>98</v>
      </c>
      <c r="D118" s="29" t="s">
        <v>92</v>
      </c>
      <c r="E118" s="74" t="s">
        <v>459</v>
      </c>
      <c r="F118" s="29"/>
      <c r="G118" s="90">
        <f>G119+G123</f>
        <v>0</v>
      </c>
    </row>
    <row r="119" spans="1:7" ht="29.25" customHeight="1" hidden="1">
      <c r="A119" s="28" t="s">
        <v>567</v>
      </c>
      <c r="B119" s="40" t="s">
        <v>364</v>
      </c>
      <c r="C119" s="29" t="s">
        <v>98</v>
      </c>
      <c r="D119" s="29" t="s">
        <v>92</v>
      </c>
      <c r="E119" s="74" t="s">
        <v>459</v>
      </c>
      <c r="F119" s="29" t="s">
        <v>568</v>
      </c>
      <c r="G119" s="90">
        <f>G120</f>
        <v>0</v>
      </c>
    </row>
    <row r="120" spans="1:7" ht="29.25" customHeight="1" hidden="1">
      <c r="A120" s="15" t="s">
        <v>569</v>
      </c>
      <c r="B120" s="40" t="s">
        <v>364</v>
      </c>
      <c r="C120" s="29" t="s">
        <v>98</v>
      </c>
      <c r="D120" s="29" t="s">
        <v>92</v>
      </c>
      <c r="E120" s="74" t="s">
        <v>459</v>
      </c>
      <c r="F120" s="29" t="s">
        <v>530</v>
      </c>
      <c r="G120" s="90"/>
    </row>
    <row r="121" spans="1:7" ht="25.5" hidden="1">
      <c r="A121" s="69" t="s">
        <v>109</v>
      </c>
      <c r="B121" s="40" t="s">
        <v>364</v>
      </c>
      <c r="C121" s="76" t="s">
        <v>98</v>
      </c>
      <c r="D121" s="76" t="s">
        <v>92</v>
      </c>
      <c r="E121" s="91" t="s">
        <v>459</v>
      </c>
      <c r="F121" s="76" t="s">
        <v>110</v>
      </c>
      <c r="G121" s="33"/>
    </row>
    <row r="122" spans="1:8" ht="27" customHeight="1" hidden="1">
      <c r="A122" s="69" t="s">
        <v>190</v>
      </c>
      <c r="B122" s="40" t="s">
        <v>364</v>
      </c>
      <c r="C122" s="76" t="s">
        <v>98</v>
      </c>
      <c r="D122" s="76" t="s">
        <v>92</v>
      </c>
      <c r="E122" s="91" t="s">
        <v>459</v>
      </c>
      <c r="F122" s="76" t="s">
        <v>111</v>
      </c>
      <c r="G122" s="33"/>
      <c r="H122" s="42"/>
    </row>
    <row r="123" spans="1:8" ht="16.5" customHeight="1" hidden="1">
      <c r="A123" s="28" t="s">
        <v>349</v>
      </c>
      <c r="B123" s="40" t="s">
        <v>364</v>
      </c>
      <c r="C123" s="29" t="s">
        <v>98</v>
      </c>
      <c r="D123" s="29" t="s">
        <v>92</v>
      </c>
      <c r="E123" s="74" t="s">
        <v>459</v>
      </c>
      <c r="F123" s="29" t="s">
        <v>570</v>
      </c>
      <c r="G123" s="33">
        <f>G124</f>
        <v>0</v>
      </c>
      <c r="H123" s="42"/>
    </row>
    <row r="124" spans="1:7" ht="18" customHeight="1" hidden="1">
      <c r="A124" s="28" t="s">
        <v>534</v>
      </c>
      <c r="B124" s="40" t="s">
        <v>364</v>
      </c>
      <c r="C124" s="29" t="s">
        <v>98</v>
      </c>
      <c r="D124" s="29" t="s">
        <v>92</v>
      </c>
      <c r="E124" s="74" t="s">
        <v>459</v>
      </c>
      <c r="F124" s="29" t="s">
        <v>533</v>
      </c>
      <c r="G124" s="90"/>
    </row>
    <row r="125" spans="1:7" ht="17.25" customHeight="1" hidden="1">
      <c r="A125" s="69" t="s">
        <v>112</v>
      </c>
      <c r="B125" s="40" t="s">
        <v>364</v>
      </c>
      <c r="C125" s="76" t="s">
        <v>98</v>
      </c>
      <c r="D125" s="76" t="s">
        <v>92</v>
      </c>
      <c r="E125" s="91" t="s">
        <v>459</v>
      </c>
      <c r="F125" s="76" t="s">
        <v>113</v>
      </c>
      <c r="G125" s="90"/>
    </row>
    <row r="126" spans="1:7" ht="27.75" customHeight="1" hidden="1">
      <c r="A126" s="28" t="s">
        <v>5</v>
      </c>
      <c r="B126" s="40" t="s">
        <v>364</v>
      </c>
      <c r="C126" s="29" t="s">
        <v>98</v>
      </c>
      <c r="D126" s="29" t="s">
        <v>92</v>
      </c>
      <c r="E126" s="74" t="s">
        <v>461</v>
      </c>
      <c r="F126" s="29"/>
      <c r="G126" s="90">
        <f>G127</f>
        <v>0</v>
      </c>
    </row>
    <row r="127" spans="1:7" ht="27.75" customHeight="1" hidden="1">
      <c r="A127" s="28" t="s">
        <v>567</v>
      </c>
      <c r="B127" s="40" t="s">
        <v>364</v>
      </c>
      <c r="C127" s="29" t="s">
        <v>98</v>
      </c>
      <c r="D127" s="29" t="s">
        <v>92</v>
      </c>
      <c r="E127" s="74" t="s">
        <v>461</v>
      </c>
      <c r="F127" s="29" t="s">
        <v>568</v>
      </c>
      <c r="G127" s="90">
        <f>G128</f>
        <v>0</v>
      </c>
    </row>
    <row r="128" spans="1:7" ht="27.75" customHeight="1" hidden="1">
      <c r="A128" s="15" t="s">
        <v>569</v>
      </c>
      <c r="B128" s="40" t="s">
        <v>364</v>
      </c>
      <c r="C128" s="29" t="s">
        <v>98</v>
      </c>
      <c r="D128" s="29" t="s">
        <v>92</v>
      </c>
      <c r="E128" s="74" t="s">
        <v>461</v>
      </c>
      <c r="F128" s="29" t="s">
        <v>530</v>
      </c>
      <c r="G128" s="90"/>
    </row>
    <row r="129" spans="1:7" ht="25.5" hidden="1">
      <c r="A129" s="69" t="s">
        <v>109</v>
      </c>
      <c r="B129" s="40" t="s">
        <v>364</v>
      </c>
      <c r="C129" s="76" t="s">
        <v>98</v>
      </c>
      <c r="D129" s="76" t="s">
        <v>92</v>
      </c>
      <c r="E129" s="91" t="s">
        <v>461</v>
      </c>
      <c r="F129" s="76" t="s">
        <v>110</v>
      </c>
      <c r="G129" s="90"/>
    </row>
    <row r="130" spans="1:7" ht="26.25" customHeight="1" hidden="1">
      <c r="A130" s="69" t="s">
        <v>190</v>
      </c>
      <c r="B130" s="40" t="s">
        <v>364</v>
      </c>
      <c r="C130" s="76" t="s">
        <v>98</v>
      </c>
      <c r="D130" s="76" t="s">
        <v>92</v>
      </c>
      <c r="E130" s="91" t="s">
        <v>461</v>
      </c>
      <c r="F130" s="76" t="s">
        <v>111</v>
      </c>
      <c r="G130" s="90"/>
    </row>
    <row r="131" spans="1:10" ht="26.25" customHeight="1">
      <c r="A131" s="70" t="s">
        <v>576</v>
      </c>
      <c r="B131" s="62" t="s">
        <v>485</v>
      </c>
      <c r="C131" s="73" t="s">
        <v>93</v>
      </c>
      <c r="D131" s="73" t="s">
        <v>95</v>
      </c>
      <c r="E131" s="78" t="s">
        <v>443</v>
      </c>
      <c r="F131" s="29"/>
      <c r="G131" s="90">
        <f>G132+G141+G149+G136</f>
        <v>824.8</v>
      </c>
      <c r="J131" s="41"/>
    </row>
    <row r="132" spans="1:7" s="4" customFormat="1" ht="30.75" customHeight="1">
      <c r="A132" s="103" t="s">
        <v>539</v>
      </c>
      <c r="B132" s="40" t="s">
        <v>364</v>
      </c>
      <c r="C132" s="29" t="s">
        <v>92</v>
      </c>
      <c r="D132" s="29" t="s">
        <v>94</v>
      </c>
      <c r="E132" s="74" t="s">
        <v>442</v>
      </c>
      <c r="F132" s="29"/>
      <c r="G132" s="45">
        <f>G133</f>
        <v>1</v>
      </c>
    </row>
    <row r="133" spans="1:7" s="4" customFormat="1" ht="30.75" customHeight="1">
      <c r="A133" s="28" t="s">
        <v>567</v>
      </c>
      <c r="B133" s="40" t="s">
        <v>364</v>
      </c>
      <c r="C133" s="29" t="s">
        <v>92</v>
      </c>
      <c r="D133" s="29" t="s">
        <v>94</v>
      </c>
      <c r="E133" s="74" t="s">
        <v>442</v>
      </c>
      <c r="F133" s="29" t="s">
        <v>568</v>
      </c>
      <c r="G133" s="45">
        <f>G134</f>
        <v>1</v>
      </c>
    </row>
    <row r="134" spans="1:7" s="4" customFormat="1" ht="30.75" customHeight="1">
      <c r="A134" s="15" t="s">
        <v>569</v>
      </c>
      <c r="B134" s="40" t="s">
        <v>364</v>
      </c>
      <c r="C134" s="29" t="s">
        <v>92</v>
      </c>
      <c r="D134" s="29" t="s">
        <v>94</v>
      </c>
      <c r="E134" s="74" t="s">
        <v>442</v>
      </c>
      <c r="F134" s="29" t="s">
        <v>530</v>
      </c>
      <c r="G134" s="45">
        <f>'расх 18 г'!G49</f>
        <v>1</v>
      </c>
    </row>
    <row r="135" spans="1:7" s="4" customFormat="1" ht="25.5" customHeight="1" hidden="1">
      <c r="A135" s="69" t="s">
        <v>190</v>
      </c>
      <c r="B135" s="40" t="s">
        <v>364</v>
      </c>
      <c r="C135" s="76" t="s">
        <v>92</v>
      </c>
      <c r="D135" s="76" t="s">
        <v>94</v>
      </c>
      <c r="E135" s="91" t="s">
        <v>442</v>
      </c>
      <c r="F135" s="76" t="s">
        <v>111</v>
      </c>
      <c r="G135" s="45"/>
    </row>
    <row r="136" spans="1:7" ht="57" customHeight="1">
      <c r="A136" s="49" t="s">
        <v>546</v>
      </c>
      <c r="B136" s="40" t="s">
        <v>364</v>
      </c>
      <c r="C136" s="29" t="s">
        <v>94</v>
      </c>
      <c r="D136" s="29" t="s">
        <v>97</v>
      </c>
      <c r="E136" s="123" t="s">
        <v>449</v>
      </c>
      <c r="F136" s="29"/>
      <c r="G136" s="45">
        <f>G137</f>
        <v>32.5</v>
      </c>
    </row>
    <row r="137" spans="1:7" s="4" customFormat="1" ht="30.75" customHeight="1">
      <c r="A137" s="28" t="s">
        <v>567</v>
      </c>
      <c r="B137" s="40"/>
      <c r="C137" s="29"/>
      <c r="D137" s="29"/>
      <c r="E137" s="123" t="s">
        <v>449</v>
      </c>
      <c r="F137" s="29" t="s">
        <v>568</v>
      </c>
      <c r="G137" s="45">
        <f>G138</f>
        <v>32.5</v>
      </c>
    </row>
    <row r="138" spans="1:7" s="4" customFormat="1" ht="30.75" customHeight="1">
      <c r="A138" s="131" t="s">
        <v>569</v>
      </c>
      <c r="B138" s="40"/>
      <c r="C138" s="29"/>
      <c r="D138" s="29"/>
      <c r="E138" s="123" t="s">
        <v>449</v>
      </c>
      <c r="F138" s="29" t="s">
        <v>530</v>
      </c>
      <c r="G138" s="45">
        <f>G139</f>
        <v>32.5</v>
      </c>
    </row>
    <row r="139" spans="1:7" s="4" customFormat="1" ht="30.75" customHeight="1" hidden="1">
      <c r="A139" s="69" t="s">
        <v>190</v>
      </c>
      <c r="B139" s="40"/>
      <c r="C139" s="29"/>
      <c r="D139" s="29"/>
      <c r="E139" s="74" t="s">
        <v>442</v>
      </c>
      <c r="F139" s="29" t="s">
        <v>111</v>
      </c>
      <c r="G139" s="45">
        <f>'расх 18 г'!G103</f>
        <v>32.5</v>
      </c>
    </row>
    <row r="140" spans="1:7" s="4" customFormat="1" ht="25.5" customHeight="1" hidden="1">
      <c r="A140" s="69" t="s">
        <v>190</v>
      </c>
      <c r="B140" s="40"/>
      <c r="C140" s="76"/>
      <c r="D140" s="76"/>
      <c r="E140" s="91" t="s">
        <v>442</v>
      </c>
      <c r="F140" s="76" t="s">
        <v>111</v>
      </c>
      <c r="G140" s="45"/>
    </row>
    <row r="141" spans="1:7" ht="29.25" customHeight="1">
      <c r="A141" s="104" t="s">
        <v>540</v>
      </c>
      <c r="B141" s="40" t="s">
        <v>364</v>
      </c>
      <c r="C141" s="22" t="s">
        <v>92</v>
      </c>
      <c r="D141" s="22" t="s">
        <v>103</v>
      </c>
      <c r="E141" s="74" t="s">
        <v>444</v>
      </c>
      <c r="F141" s="22"/>
      <c r="G141" s="90">
        <f>G142+G146</f>
        <v>165.8</v>
      </c>
    </row>
    <row r="142" spans="1:7" ht="43.5" customHeight="1">
      <c r="A142" s="63" t="s">
        <v>563</v>
      </c>
      <c r="B142" s="40" t="s">
        <v>364</v>
      </c>
      <c r="C142" s="22" t="s">
        <v>92</v>
      </c>
      <c r="D142" s="22" t="s">
        <v>103</v>
      </c>
      <c r="E142" s="74" t="s">
        <v>444</v>
      </c>
      <c r="F142" s="22" t="s">
        <v>293</v>
      </c>
      <c r="G142" s="90">
        <f>G143</f>
        <v>128</v>
      </c>
    </row>
    <row r="143" spans="1:7" ht="17.25" customHeight="1">
      <c r="A143" s="15" t="s">
        <v>529</v>
      </c>
      <c r="B143" s="40" t="s">
        <v>364</v>
      </c>
      <c r="C143" s="22" t="s">
        <v>92</v>
      </c>
      <c r="D143" s="22" t="s">
        <v>103</v>
      </c>
      <c r="E143" s="74" t="s">
        <v>444</v>
      </c>
      <c r="F143" s="22" t="s">
        <v>197</v>
      </c>
      <c r="G143" s="90">
        <f>'расх 18 г'!G55</f>
        <v>128</v>
      </c>
    </row>
    <row r="144" spans="1:7" s="4" customFormat="1" ht="15.75" hidden="1">
      <c r="A144" s="97" t="s">
        <v>521</v>
      </c>
      <c r="B144" s="64" t="s">
        <v>364</v>
      </c>
      <c r="C144" s="71" t="s">
        <v>92</v>
      </c>
      <c r="D144" s="71" t="s">
        <v>103</v>
      </c>
      <c r="E144" s="91" t="s">
        <v>444</v>
      </c>
      <c r="F144" s="76" t="s">
        <v>107</v>
      </c>
      <c r="G144" s="45"/>
    </row>
    <row r="145" spans="1:7" s="4" customFormat="1" ht="38.25" hidden="1">
      <c r="A145" s="97" t="s">
        <v>523</v>
      </c>
      <c r="B145" s="64" t="s">
        <v>364</v>
      </c>
      <c r="C145" s="71" t="s">
        <v>92</v>
      </c>
      <c r="D145" s="71" t="s">
        <v>103</v>
      </c>
      <c r="E145" s="91" t="s">
        <v>444</v>
      </c>
      <c r="F145" s="76" t="s">
        <v>524</v>
      </c>
      <c r="G145" s="45"/>
    </row>
    <row r="146" spans="1:7" s="4" customFormat="1" ht="25.5">
      <c r="A146" s="28" t="s">
        <v>567</v>
      </c>
      <c r="B146" s="40" t="s">
        <v>364</v>
      </c>
      <c r="C146" s="22" t="s">
        <v>92</v>
      </c>
      <c r="D146" s="22" t="s">
        <v>103</v>
      </c>
      <c r="E146" s="74" t="s">
        <v>444</v>
      </c>
      <c r="F146" s="29" t="s">
        <v>568</v>
      </c>
      <c r="G146" s="45">
        <f>G147</f>
        <v>37.8</v>
      </c>
    </row>
    <row r="147" spans="1:7" s="4" customFormat="1" ht="25.5">
      <c r="A147" s="15" t="s">
        <v>531</v>
      </c>
      <c r="B147" s="40" t="s">
        <v>364</v>
      </c>
      <c r="C147" s="22" t="s">
        <v>92</v>
      </c>
      <c r="D147" s="22" t="s">
        <v>103</v>
      </c>
      <c r="E147" s="74" t="s">
        <v>444</v>
      </c>
      <c r="F147" s="29" t="s">
        <v>530</v>
      </c>
      <c r="G147" s="45">
        <f>'расх 18 г'!G59</f>
        <v>37.8</v>
      </c>
    </row>
    <row r="148" spans="1:7" s="4" customFormat="1" ht="25.5" customHeight="1" hidden="1">
      <c r="A148" s="69"/>
      <c r="B148" s="40"/>
      <c r="C148" s="76"/>
      <c r="D148" s="76"/>
      <c r="E148" s="91"/>
      <c r="F148" s="76"/>
      <c r="G148" s="45"/>
    </row>
    <row r="149" spans="1:7" ht="27.75" customHeight="1">
      <c r="A149" s="104" t="s">
        <v>121</v>
      </c>
      <c r="B149" s="40" t="s">
        <v>364</v>
      </c>
      <c r="C149" s="22" t="s">
        <v>93</v>
      </c>
      <c r="D149" s="22" t="s">
        <v>95</v>
      </c>
      <c r="E149" s="74" t="s">
        <v>447</v>
      </c>
      <c r="F149" s="22"/>
      <c r="G149" s="90">
        <f>G150+G155</f>
        <v>625.5</v>
      </c>
    </row>
    <row r="150" spans="1:7" ht="42" customHeight="1">
      <c r="A150" s="63" t="s">
        <v>563</v>
      </c>
      <c r="B150" s="40" t="s">
        <v>364</v>
      </c>
      <c r="C150" s="22" t="s">
        <v>93</v>
      </c>
      <c r="D150" s="22" t="s">
        <v>95</v>
      </c>
      <c r="E150" s="74" t="s">
        <v>447</v>
      </c>
      <c r="F150" s="22" t="s">
        <v>293</v>
      </c>
      <c r="G150" s="90">
        <f>G151</f>
        <v>615</v>
      </c>
    </row>
    <row r="151" spans="1:7" ht="20.25" customHeight="1">
      <c r="A151" s="15" t="s">
        <v>529</v>
      </c>
      <c r="B151" s="40" t="s">
        <v>364</v>
      </c>
      <c r="C151" s="22" t="s">
        <v>93</v>
      </c>
      <c r="D151" s="22" t="s">
        <v>95</v>
      </c>
      <c r="E151" s="74" t="s">
        <v>447</v>
      </c>
      <c r="F151" s="22" t="s">
        <v>197</v>
      </c>
      <c r="G151" s="90">
        <f>'расх 18 г'!G81</f>
        <v>615</v>
      </c>
    </row>
    <row r="152" spans="1:7" ht="25.5" hidden="1">
      <c r="A152" s="97" t="s">
        <v>189</v>
      </c>
      <c r="B152" s="40" t="s">
        <v>364</v>
      </c>
      <c r="C152" s="71" t="s">
        <v>93</v>
      </c>
      <c r="D152" s="71" t="s">
        <v>95</v>
      </c>
      <c r="E152" s="91" t="s">
        <v>447</v>
      </c>
      <c r="F152" s="76" t="s">
        <v>107</v>
      </c>
      <c r="G152" s="45"/>
    </row>
    <row r="153" spans="1:7" ht="15.75" hidden="1">
      <c r="A153" s="97" t="s">
        <v>532</v>
      </c>
      <c r="B153" s="40" t="s">
        <v>364</v>
      </c>
      <c r="C153" s="71" t="s">
        <v>93</v>
      </c>
      <c r="D153" s="71" t="s">
        <v>95</v>
      </c>
      <c r="E153" s="91" t="s">
        <v>447</v>
      </c>
      <c r="F153" s="76" t="s">
        <v>108</v>
      </c>
      <c r="G153" s="45"/>
    </row>
    <row r="154" spans="1:7" ht="38.25" hidden="1">
      <c r="A154" s="97" t="s">
        <v>523</v>
      </c>
      <c r="B154" s="40" t="s">
        <v>364</v>
      </c>
      <c r="C154" s="71" t="s">
        <v>93</v>
      </c>
      <c r="D154" s="71" t="s">
        <v>95</v>
      </c>
      <c r="E154" s="91" t="s">
        <v>447</v>
      </c>
      <c r="F154" s="76" t="s">
        <v>524</v>
      </c>
      <c r="G154" s="45"/>
    </row>
    <row r="155" spans="1:7" ht="28.5" customHeight="1">
      <c r="A155" s="28" t="s">
        <v>567</v>
      </c>
      <c r="B155" s="40" t="s">
        <v>364</v>
      </c>
      <c r="C155" s="22" t="s">
        <v>93</v>
      </c>
      <c r="D155" s="22" t="s">
        <v>95</v>
      </c>
      <c r="E155" s="74" t="s">
        <v>447</v>
      </c>
      <c r="F155" s="29" t="s">
        <v>568</v>
      </c>
      <c r="G155" s="45">
        <f>G156</f>
        <v>10.5</v>
      </c>
    </row>
    <row r="156" spans="1:7" ht="25.5">
      <c r="A156" s="15" t="s">
        <v>569</v>
      </c>
      <c r="B156" s="40" t="s">
        <v>364</v>
      </c>
      <c r="C156" s="22" t="s">
        <v>93</v>
      </c>
      <c r="D156" s="22" t="s">
        <v>95</v>
      </c>
      <c r="E156" s="74" t="s">
        <v>447</v>
      </c>
      <c r="F156" s="29" t="s">
        <v>530</v>
      </c>
      <c r="G156" s="45">
        <f>'расх 18 г'!G86</f>
        <v>10.5</v>
      </c>
    </row>
    <row r="157" spans="1:7" ht="25.5" hidden="1">
      <c r="A157" s="69" t="s">
        <v>109</v>
      </c>
      <c r="B157" s="40" t="s">
        <v>364</v>
      </c>
      <c r="C157" s="71" t="s">
        <v>93</v>
      </c>
      <c r="D157" s="71" t="s">
        <v>95</v>
      </c>
      <c r="E157" s="91" t="s">
        <v>447</v>
      </c>
      <c r="F157" s="76" t="s">
        <v>110</v>
      </c>
      <c r="G157" s="101"/>
    </row>
    <row r="158" spans="1:7" ht="29.25" customHeight="1" hidden="1">
      <c r="A158" s="69" t="s">
        <v>190</v>
      </c>
      <c r="B158" s="40" t="s">
        <v>364</v>
      </c>
      <c r="C158" s="71" t="s">
        <v>93</v>
      </c>
      <c r="D158" s="71" t="s">
        <v>95</v>
      </c>
      <c r="E158" s="91" t="s">
        <v>447</v>
      </c>
      <c r="F158" s="76" t="s">
        <v>111</v>
      </c>
      <c r="G158" s="45"/>
    </row>
    <row r="159" spans="1:7" ht="29.25" customHeight="1" hidden="1">
      <c r="A159" s="104" t="s">
        <v>540</v>
      </c>
      <c r="B159" s="40" t="s">
        <v>364</v>
      </c>
      <c r="C159" s="22" t="s">
        <v>92</v>
      </c>
      <c r="D159" s="22" t="s">
        <v>103</v>
      </c>
      <c r="E159" s="74" t="s">
        <v>444</v>
      </c>
      <c r="F159" s="22"/>
      <c r="G159" s="90">
        <f>G160+G164</f>
        <v>0</v>
      </c>
    </row>
    <row r="160" spans="1:7" ht="43.5" customHeight="1" hidden="1">
      <c r="A160" s="63" t="s">
        <v>563</v>
      </c>
      <c r="B160" s="40" t="s">
        <v>364</v>
      </c>
      <c r="C160" s="22" t="s">
        <v>92</v>
      </c>
      <c r="D160" s="22" t="s">
        <v>103</v>
      </c>
      <c r="E160" s="74" t="s">
        <v>444</v>
      </c>
      <c r="F160" s="22" t="s">
        <v>293</v>
      </c>
      <c r="G160" s="90">
        <f>G161</f>
        <v>0</v>
      </c>
    </row>
    <row r="161" spans="1:7" ht="17.25" customHeight="1" hidden="1">
      <c r="A161" s="15" t="s">
        <v>529</v>
      </c>
      <c r="B161" s="40" t="s">
        <v>364</v>
      </c>
      <c r="C161" s="22" t="s">
        <v>92</v>
      </c>
      <c r="D161" s="22" t="s">
        <v>103</v>
      </c>
      <c r="E161" s="74" t="s">
        <v>444</v>
      </c>
      <c r="F161" s="22" t="s">
        <v>197</v>
      </c>
      <c r="G161" s="90"/>
    </row>
    <row r="162" spans="1:7" s="4" customFormat="1" ht="15.75" hidden="1">
      <c r="A162" s="97" t="s">
        <v>521</v>
      </c>
      <c r="B162" s="64" t="s">
        <v>364</v>
      </c>
      <c r="C162" s="71" t="s">
        <v>92</v>
      </c>
      <c r="D162" s="71" t="s">
        <v>103</v>
      </c>
      <c r="E162" s="91" t="s">
        <v>444</v>
      </c>
      <c r="F162" s="76" t="s">
        <v>107</v>
      </c>
      <c r="G162" s="45"/>
    </row>
    <row r="163" spans="1:7" s="4" customFormat="1" ht="38.25" hidden="1">
      <c r="A163" s="97" t="s">
        <v>523</v>
      </c>
      <c r="B163" s="64" t="s">
        <v>364</v>
      </c>
      <c r="C163" s="71" t="s">
        <v>92</v>
      </c>
      <c r="D163" s="71" t="s">
        <v>103</v>
      </c>
      <c r="E163" s="91" t="s">
        <v>444</v>
      </c>
      <c r="F163" s="76" t="s">
        <v>524</v>
      </c>
      <c r="G163" s="45"/>
    </row>
    <row r="164" spans="1:7" s="4" customFormat="1" ht="25.5" hidden="1">
      <c r="A164" s="28" t="s">
        <v>567</v>
      </c>
      <c r="B164" s="40" t="s">
        <v>364</v>
      </c>
      <c r="C164" s="22" t="s">
        <v>92</v>
      </c>
      <c r="D164" s="22" t="s">
        <v>103</v>
      </c>
      <c r="E164" s="74" t="s">
        <v>444</v>
      </c>
      <c r="F164" s="29" t="s">
        <v>568</v>
      </c>
      <c r="G164" s="45">
        <f>G165</f>
        <v>0</v>
      </c>
    </row>
    <row r="165" spans="1:7" s="4" customFormat="1" ht="25.5" hidden="1">
      <c r="A165" s="15" t="s">
        <v>531</v>
      </c>
      <c r="B165" s="40" t="s">
        <v>364</v>
      </c>
      <c r="C165" s="22" t="s">
        <v>92</v>
      </c>
      <c r="D165" s="22" t="s">
        <v>103</v>
      </c>
      <c r="E165" s="74" t="s">
        <v>444</v>
      </c>
      <c r="F165" s="29" t="s">
        <v>530</v>
      </c>
      <c r="G165" s="45"/>
    </row>
    <row r="166" spans="1:7" s="4" customFormat="1" ht="25.5" hidden="1">
      <c r="A166" s="69" t="s">
        <v>109</v>
      </c>
      <c r="B166" s="64" t="s">
        <v>364</v>
      </c>
      <c r="C166" s="71" t="s">
        <v>92</v>
      </c>
      <c r="D166" s="71" t="s">
        <v>103</v>
      </c>
      <c r="E166" s="91" t="s">
        <v>444</v>
      </c>
      <c r="F166" s="76" t="s">
        <v>110</v>
      </c>
      <c r="G166" s="101"/>
    </row>
    <row r="167" spans="1:7" s="4" customFormat="1" ht="28.5" customHeight="1" hidden="1">
      <c r="A167" s="69" t="s">
        <v>190</v>
      </c>
      <c r="B167" s="64" t="s">
        <v>364</v>
      </c>
      <c r="C167" s="71" t="s">
        <v>92</v>
      </c>
      <c r="D167" s="71" t="s">
        <v>103</v>
      </c>
      <c r="E167" s="91" t="s">
        <v>444</v>
      </c>
      <c r="F167" s="76" t="s">
        <v>111</v>
      </c>
      <c r="G167" s="45"/>
    </row>
    <row r="168" spans="1:7" s="11" customFormat="1" ht="29.25" customHeight="1">
      <c r="A168" s="79" t="s">
        <v>542</v>
      </c>
      <c r="B168" s="39" t="s">
        <v>364</v>
      </c>
      <c r="C168" s="36" t="s">
        <v>139</v>
      </c>
      <c r="D168" s="36" t="s">
        <v>92</v>
      </c>
      <c r="E168" s="59" t="s">
        <v>445</v>
      </c>
      <c r="F168" s="36"/>
      <c r="G168" s="38">
        <f>G169+G178+G182+G186+G192+G201+G207+G214+G218+G226+G230+G234+G242+G238+G173</f>
        <v>4565.5149599999995</v>
      </c>
    </row>
    <row r="169" spans="1:7" ht="15.75" customHeight="1">
      <c r="A169" s="103" t="s">
        <v>141</v>
      </c>
      <c r="B169" s="40" t="s">
        <v>364</v>
      </c>
      <c r="C169" s="29" t="s">
        <v>139</v>
      </c>
      <c r="D169" s="29" t="s">
        <v>92</v>
      </c>
      <c r="E169" s="74" t="s">
        <v>463</v>
      </c>
      <c r="F169" s="29"/>
      <c r="G169" s="90">
        <f>G170</f>
        <v>86.4</v>
      </c>
    </row>
    <row r="170" spans="1:7" ht="15.75" customHeight="1">
      <c r="A170" s="103" t="s">
        <v>6</v>
      </c>
      <c r="B170" s="40" t="s">
        <v>364</v>
      </c>
      <c r="C170" s="29" t="s">
        <v>139</v>
      </c>
      <c r="D170" s="29" t="s">
        <v>92</v>
      </c>
      <c r="E170" s="74" t="s">
        <v>463</v>
      </c>
      <c r="F170" s="29" t="s">
        <v>7</v>
      </c>
      <c r="G170" s="90">
        <f>G171</f>
        <v>86.4</v>
      </c>
    </row>
    <row r="171" spans="1:7" ht="15.75" customHeight="1">
      <c r="A171" s="80" t="s">
        <v>76</v>
      </c>
      <c r="B171" s="40"/>
      <c r="C171" s="29"/>
      <c r="D171" s="29"/>
      <c r="E171" s="74" t="s">
        <v>463</v>
      </c>
      <c r="F171" s="29" t="s">
        <v>292</v>
      </c>
      <c r="G171" s="90">
        <f>'расх 18 г'!G231</f>
        <v>86.4</v>
      </c>
    </row>
    <row r="172" spans="1:7" ht="13.5" customHeight="1" hidden="1">
      <c r="A172" s="69" t="s">
        <v>192</v>
      </c>
      <c r="B172" s="40" t="s">
        <v>364</v>
      </c>
      <c r="C172" s="76" t="s">
        <v>139</v>
      </c>
      <c r="D172" s="76" t="s">
        <v>92</v>
      </c>
      <c r="E172" s="91" t="s">
        <v>463</v>
      </c>
      <c r="F172" s="76" t="s">
        <v>142</v>
      </c>
      <c r="G172" s="105"/>
    </row>
    <row r="173" spans="1:7" ht="13.5" customHeight="1">
      <c r="A173" s="49" t="s">
        <v>602</v>
      </c>
      <c r="B173" s="40"/>
      <c r="C173" s="29"/>
      <c r="D173" s="29"/>
      <c r="E173" s="50" t="s">
        <v>603</v>
      </c>
      <c r="F173" s="54"/>
      <c r="G173" s="105">
        <f>G174</f>
        <v>106.69496</v>
      </c>
    </row>
    <row r="174" spans="1:7" ht="13.5" customHeight="1">
      <c r="A174" s="26" t="s">
        <v>349</v>
      </c>
      <c r="B174" s="40"/>
      <c r="C174" s="29"/>
      <c r="D174" s="29"/>
      <c r="E174" s="74" t="s">
        <v>603</v>
      </c>
      <c r="F174" s="29" t="s">
        <v>570</v>
      </c>
      <c r="G174" s="337">
        <f>G175</f>
        <v>106.69496</v>
      </c>
    </row>
    <row r="175" spans="1:7" ht="13.5" customHeight="1">
      <c r="A175" s="26" t="s">
        <v>571</v>
      </c>
      <c r="B175" s="40"/>
      <c r="C175" s="29"/>
      <c r="D175" s="29"/>
      <c r="E175" s="74" t="s">
        <v>603</v>
      </c>
      <c r="F175" s="29" t="s">
        <v>572</v>
      </c>
      <c r="G175" s="337">
        <f>'расх 18 г'!G65</f>
        <v>106.69496</v>
      </c>
    </row>
    <row r="176" spans="1:7" ht="13.5" customHeight="1" hidden="1">
      <c r="A176" s="335" t="s">
        <v>571</v>
      </c>
      <c r="B176" s="64"/>
      <c r="C176" s="76"/>
      <c r="D176" s="76"/>
      <c r="E176" s="74" t="s">
        <v>603</v>
      </c>
      <c r="F176" s="76" t="s">
        <v>26</v>
      </c>
      <c r="G176" s="336"/>
    </row>
    <row r="177" spans="1:7" ht="13.5" customHeight="1" hidden="1">
      <c r="A177" s="28"/>
      <c r="B177" s="40"/>
      <c r="C177" s="29"/>
      <c r="D177" s="29"/>
      <c r="E177" s="123"/>
      <c r="F177" s="29"/>
      <c r="G177" s="105"/>
    </row>
    <row r="178" spans="1:7" ht="15" customHeight="1">
      <c r="A178" s="28" t="s">
        <v>19</v>
      </c>
      <c r="B178" s="40" t="s">
        <v>364</v>
      </c>
      <c r="C178" s="29" t="s">
        <v>134</v>
      </c>
      <c r="D178" s="29" t="s">
        <v>92</v>
      </c>
      <c r="E178" s="74" t="s">
        <v>456</v>
      </c>
      <c r="F178" s="22"/>
      <c r="G178" s="90">
        <f>G179</f>
        <v>81</v>
      </c>
    </row>
    <row r="179" spans="1:7" ht="28.5" customHeight="1">
      <c r="A179" s="28" t="s">
        <v>567</v>
      </c>
      <c r="B179" s="40" t="s">
        <v>364</v>
      </c>
      <c r="C179" s="29" t="s">
        <v>98</v>
      </c>
      <c r="D179" s="29" t="s">
        <v>92</v>
      </c>
      <c r="E179" s="74" t="s">
        <v>456</v>
      </c>
      <c r="F179" s="22" t="s">
        <v>568</v>
      </c>
      <c r="G179" s="90">
        <f>G180</f>
        <v>81</v>
      </c>
    </row>
    <row r="180" spans="1:7" ht="27.75" customHeight="1">
      <c r="A180" s="15" t="s">
        <v>569</v>
      </c>
      <c r="B180" s="40" t="s">
        <v>364</v>
      </c>
      <c r="C180" s="29" t="s">
        <v>98</v>
      </c>
      <c r="D180" s="29" t="s">
        <v>92</v>
      </c>
      <c r="E180" s="74" t="s">
        <v>456</v>
      </c>
      <c r="F180" s="22" t="s">
        <v>530</v>
      </c>
      <c r="G180" s="90">
        <f>'расх 18 г'!G224</f>
        <v>81</v>
      </c>
    </row>
    <row r="181" spans="1:7" ht="26.25" customHeight="1" hidden="1">
      <c r="A181" s="69" t="s">
        <v>190</v>
      </c>
      <c r="B181" s="40" t="s">
        <v>364</v>
      </c>
      <c r="C181" s="76" t="s">
        <v>98</v>
      </c>
      <c r="D181" s="76" t="s">
        <v>92</v>
      </c>
      <c r="E181" s="91" t="s">
        <v>456</v>
      </c>
      <c r="F181" s="76" t="s">
        <v>111</v>
      </c>
      <c r="G181" s="90"/>
    </row>
    <row r="182" spans="1:7" ht="28.5" customHeight="1">
      <c r="A182" s="28" t="s">
        <v>544</v>
      </c>
      <c r="B182" s="40" t="s">
        <v>364</v>
      </c>
      <c r="C182" s="29" t="s">
        <v>95</v>
      </c>
      <c r="D182" s="29" t="s">
        <v>96</v>
      </c>
      <c r="E182" s="74" t="s">
        <v>448</v>
      </c>
      <c r="F182" s="29"/>
      <c r="G182" s="90">
        <f>G183</f>
        <v>55</v>
      </c>
    </row>
    <row r="183" spans="1:7" ht="28.5" customHeight="1">
      <c r="A183" s="28" t="s">
        <v>567</v>
      </c>
      <c r="B183" s="40" t="s">
        <v>364</v>
      </c>
      <c r="C183" s="29" t="s">
        <v>95</v>
      </c>
      <c r="D183" s="29" t="s">
        <v>96</v>
      </c>
      <c r="E183" s="74" t="s">
        <v>448</v>
      </c>
      <c r="F183" s="29" t="s">
        <v>568</v>
      </c>
      <c r="G183" s="90">
        <f>G184</f>
        <v>55</v>
      </c>
    </row>
    <row r="184" spans="1:7" ht="28.5" customHeight="1">
      <c r="A184" s="15" t="s">
        <v>569</v>
      </c>
      <c r="B184" s="40" t="s">
        <v>364</v>
      </c>
      <c r="C184" s="29" t="s">
        <v>95</v>
      </c>
      <c r="D184" s="29" t="s">
        <v>96</v>
      </c>
      <c r="E184" s="74" t="s">
        <v>448</v>
      </c>
      <c r="F184" s="29" t="s">
        <v>530</v>
      </c>
      <c r="G184" s="90">
        <f>'расх 18 г'!G94</f>
        <v>55</v>
      </c>
    </row>
    <row r="185" spans="1:7" ht="27" customHeight="1" hidden="1">
      <c r="A185" s="69" t="s">
        <v>190</v>
      </c>
      <c r="B185" s="40" t="s">
        <v>364</v>
      </c>
      <c r="C185" s="76" t="s">
        <v>95</v>
      </c>
      <c r="D185" s="76" t="s">
        <v>96</v>
      </c>
      <c r="E185" s="91" t="s">
        <v>448</v>
      </c>
      <c r="F185" s="76" t="s">
        <v>111</v>
      </c>
      <c r="G185" s="90"/>
    </row>
    <row r="186" spans="1:7" ht="39.75" customHeight="1">
      <c r="A186" s="106" t="s">
        <v>8</v>
      </c>
      <c r="B186" s="40" t="s">
        <v>364</v>
      </c>
      <c r="C186" s="29" t="s">
        <v>137</v>
      </c>
      <c r="D186" s="29" t="s">
        <v>93</v>
      </c>
      <c r="E186" s="74" t="s">
        <v>9</v>
      </c>
      <c r="F186" s="29"/>
      <c r="G186" s="90">
        <f>G187</f>
        <v>350.21</v>
      </c>
    </row>
    <row r="187" spans="1:7" ht="29.25" customHeight="1">
      <c r="A187" s="28" t="s">
        <v>567</v>
      </c>
      <c r="B187" s="40" t="s">
        <v>364</v>
      </c>
      <c r="C187" s="29" t="s">
        <v>137</v>
      </c>
      <c r="D187" s="29" t="s">
        <v>93</v>
      </c>
      <c r="E187" s="74" t="s">
        <v>9</v>
      </c>
      <c r="F187" s="29" t="s">
        <v>568</v>
      </c>
      <c r="G187" s="90">
        <f>G188</f>
        <v>350.21</v>
      </c>
    </row>
    <row r="188" spans="1:7" ht="29.25" customHeight="1">
      <c r="A188" s="15" t="s">
        <v>569</v>
      </c>
      <c r="B188" s="40" t="s">
        <v>364</v>
      </c>
      <c r="C188" s="29" t="s">
        <v>137</v>
      </c>
      <c r="D188" s="29" t="s">
        <v>93</v>
      </c>
      <c r="E188" s="74" t="s">
        <v>9</v>
      </c>
      <c r="F188" s="29" t="s">
        <v>530</v>
      </c>
      <c r="G188" s="90">
        <f>'расх 18 г'!G238</f>
        <v>350.21</v>
      </c>
    </row>
    <row r="189" spans="1:7" ht="29.25" customHeight="1" hidden="1">
      <c r="A189" s="69" t="s">
        <v>190</v>
      </c>
      <c r="B189" s="40" t="s">
        <v>364</v>
      </c>
      <c r="C189" s="76" t="s">
        <v>137</v>
      </c>
      <c r="D189" s="76" t="s">
        <v>93</v>
      </c>
      <c r="E189" s="91" t="s">
        <v>9</v>
      </c>
      <c r="F189" s="76" t="s">
        <v>111</v>
      </c>
      <c r="G189" s="90"/>
    </row>
    <row r="190" spans="1:7" ht="30.75" customHeight="1" hidden="1">
      <c r="A190" s="28"/>
      <c r="B190" s="88" t="s">
        <v>364</v>
      </c>
      <c r="C190" s="93"/>
      <c r="D190" s="93"/>
      <c r="E190" s="124" t="s">
        <v>583</v>
      </c>
      <c r="F190" s="29"/>
      <c r="G190" s="53">
        <f>G191</f>
        <v>0</v>
      </c>
    </row>
    <row r="191" spans="1:7" ht="30.75" customHeight="1" hidden="1">
      <c r="A191" s="28"/>
      <c r="B191" s="88" t="s">
        <v>364</v>
      </c>
      <c r="C191" s="93"/>
      <c r="D191" s="93"/>
      <c r="E191" s="124" t="s">
        <v>583</v>
      </c>
      <c r="F191" s="29" t="s">
        <v>111</v>
      </c>
      <c r="G191" s="53">
        <v>0</v>
      </c>
    </row>
    <row r="192" spans="1:7" ht="15" customHeight="1">
      <c r="A192" s="28" t="s">
        <v>104</v>
      </c>
      <c r="B192" s="40" t="s">
        <v>364</v>
      </c>
      <c r="C192" s="29" t="s">
        <v>97</v>
      </c>
      <c r="D192" s="29" t="s">
        <v>93</v>
      </c>
      <c r="E192" s="74" t="s">
        <v>58</v>
      </c>
      <c r="F192" s="29"/>
      <c r="G192" s="45">
        <f>G193</f>
        <v>2324.5</v>
      </c>
    </row>
    <row r="193" spans="1:7" ht="28.5" customHeight="1">
      <c r="A193" s="28" t="s">
        <v>567</v>
      </c>
      <c r="B193" s="40" t="s">
        <v>364</v>
      </c>
      <c r="C193" s="29" t="s">
        <v>97</v>
      </c>
      <c r="D193" s="29" t="s">
        <v>93</v>
      </c>
      <c r="E193" s="74" t="s">
        <v>58</v>
      </c>
      <c r="F193" s="29" t="s">
        <v>568</v>
      </c>
      <c r="G193" s="45">
        <f>G194</f>
        <v>2324.5</v>
      </c>
    </row>
    <row r="194" spans="1:7" ht="30" customHeight="1">
      <c r="A194" s="15" t="s">
        <v>569</v>
      </c>
      <c r="B194" s="40" t="s">
        <v>364</v>
      </c>
      <c r="C194" s="29" t="s">
        <v>97</v>
      </c>
      <c r="D194" s="29" t="s">
        <v>93</v>
      </c>
      <c r="E194" s="74" t="s">
        <v>58</v>
      </c>
      <c r="F194" s="29" t="s">
        <v>530</v>
      </c>
      <c r="G194" s="45">
        <f>'расх 18 г'!G153</f>
        <v>2324.5</v>
      </c>
    </row>
    <row r="195" spans="1:7" ht="29.25" customHeight="1" hidden="1">
      <c r="A195" s="69" t="s">
        <v>190</v>
      </c>
      <c r="B195" s="40" t="s">
        <v>364</v>
      </c>
      <c r="C195" s="76" t="s">
        <v>97</v>
      </c>
      <c r="D195" s="76" t="s">
        <v>93</v>
      </c>
      <c r="E195" s="91" t="s">
        <v>58</v>
      </c>
      <c r="F195" s="76" t="s">
        <v>111</v>
      </c>
      <c r="G195" s="45"/>
    </row>
    <row r="196" spans="1:7" ht="51.75" customHeight="1" hidden="1">
      <c r="A196" s="92" t="s">
        <v>599</v>
      </c>
      <c r="B196" s="88" t="s">
        <v>364</v>
      </c>
      <c r="C196" s="93" t="s">
        <v>97</v>
      </c>
      <c r="D196" s="93" t="s">
        <v>93</v>
      </c>
      <c r="E196" s="74" t="s">
        <v>23</v>
      </c>
      <c r="F196" s="29"/>
      <c r="G196" s="45">
        <f>G197</f>
        <v>0</v>
      </c>
    </row>
    <row r="197" spans="1:7" ht="16.5" customHeight="1" hidden="1">
      <c r="A197" s="28" t="s">
        <v>600</v>
      </c>
      <c r="B197" s="88" t="s">
        <v>364</v>
      </c>
      <c r="C197" s="93" t="s">
        <v>97</v>
      </c>
      <c r="D197" s="93" t="s">
        <v>93</v>
      </c>
      <c r="E197" s="74" t="s">
        <v>176</v>
      </c>
      <c r="F197" s="29"/>
      <c r="G197" s="45">
        <f>G198</f>
        <v>0</v>
      </c>
    </row>
    <row r="198" spans="1:7" ht="16.5" customHeight="1" hidden="1">
      <c r="A198" s="28" t="s">
        <v>601</v>
      </c>
      <c r="B198" s="88" t="s">
        <v>364</v>
      </c>
      <c r="C198" s="93" t="s">
        <v>97</v>
      </c>
      <c r="D198" s="93" t="s">
        <v>93</v>
      </c>
      <c r="E198" s="74" t="s">
        <v>177</v>
      </c>
      <c r="F198" s="29"/>
      <c r="G198" s="45">
        <f>G199</f>
        <v>0</v>
      </c>
    </row>
    <row r="199" spans="1:7" ht="27.75" customHeight="1" hidden="1">
      <c r="A199" s="28" t="s">
        <v>190</v>
      </c>
      <c r="B199" s="88" t="s">
        <v>364</v>
      </c>
      <c r="C199" s="93" t="s">
        <v>97</v>
      </c>
      <c r="D199" s="93" t="s">
        <v>93</v>
      </c>
      <c r="E199" s="74" t="s">
        <v>177</v>
      </c>
      <c r="F199" s="29" t="s">
        <v>111</v>
      </c>
      <c r="G199" s="45"/>
    </row>
    <row r="200" spans="1:7" ht="29.25" customHeight="1" hidden="1">
      <c r="A200" s="28" t="s">
        <v>542</v>
      </c>
      <c r="B200" s="88" t="s">
        <v>364</v>
      </c>
      <c r="C200" s="93" t="s">
        <v>97</v>
      </c>
      <c r="D200" s="93" t="s">
        <v>93</v>
      </c>
      <c r="E200" s="74" t="s">
        <v>541</v>
      </c>
      <c r="F200" s="29"/>
      <c r="G200" s="45">
        <f>G203</f>
        <v>186.7</v>
      </c>
    </row>
    <row r="201" spans="1:7" ht="30.75" customHeight="1">
      <c r="A201" s="28" t="s">
        <v>478</v>
      </c>
      <c r="B201" s="40" t="s">
        <v>364</v>
      </c>
      <c r="C201" s="29" t="s">
        <v>147</v>
      </c>
      <c r="D201" s="29" t="s">
        <v>95</v>
      </c>
      <c r="E201" s="74" t="s">
        <v>464</v>
      </c>
      <c r="F201" s="29"/>
      <c r="G201" s="90">
        <f>G203</f>
        <v>186.7</v>
      </c>
    </row>
    <row r="202" spans="1:7" ht="16.5" customHeight="1">
      <c r="A202" s="28" t="s">
        <v>77</v>
      </c>
      <c r="B202" s="40" t="s">
        <v>485</v>
      </c>
      <c r="C202" s="24" t="s">
        <v>147</v>
      </c>
      <c r="D202" s="24" t="s">
        <v>95</v>
      </c>
      <c r="E202" s="27" t="s">
        <v>464</v>
      </c>
      <c r="F202" s="29" t="s">
        <v>78</v>
      </c>
      <c r="G202" s="90">
        <f>G203</f>
        <v>186.7</v>
      </c>
    </row>
    <row r="203" spans="1:7" ht="16.5" customHeight="1">
      <c r="A203" s="28" t="s">
        <v>290</v>
      </c>
      <c r="B203" s="40" t="s">
        <v>364</v>
      </c>
      <c r="C203" s="29" t="s">
        <v>147</v>
      </c>
      <c r="D203" s="29" t="s">
        <v>95</v>
      </c>
      <c r="E203" s="74" t="s">
        <v>464</v>
      </c>
      <c r="F203" s="29" t="s">
        <v>105</v>
      </c>
      <c r="G203" s="90">
        <f>'расх 18 г'!G249</f>
        <v>186.7</v>
      </c>
    </row>
    <row r="204" spans="1:7" ht="27.75" customHeight="1" hidden="1">
      <c r="A204" s="28" t="s">
        <v>337</v>
      </c>
      <c r="B204" s="40" t="s">
        <v>364</v>
      </c>
      <c r="C204" s="29" t="s">
        <v>147</v>
      </c>
      <c r="D204" s="29" t="s">
        <v>95</v>
      </c>
      <c r="E204" s="74" t="s">
        <v>465</v>
      </c>
      <c r="F204" s="29"/>
      <c r="G204" s="90">
        <f>G206</f>
        <v>0</v>
      </c>
    </row>
    <row r="205" spans="1:7" ht="18" customHeight="1" hidden="1">
      <c r="A205" s="28" t="s">
        <v>77</v>
      </c>
      <c r="B205" s="40"/>
      <c r="C205" s="29"/>
      <c r="D205" s="29"/>
      <c r="E205" s="74" t="s">
        <v>465</v>
      </c>
      <c r="F205" s="29" t="s">
        <v>78</v>
      </c>
      <c r="G205" s="90">
        <f>G206</f>
        <v>0</v>
      </c>
    </row>
    <row r="206" spans="1:7" ht="17.25" customHeight="1" hidden="1">
      <c r="A206" s="28" t="s">
        <v>290</v>
      </c>
      <c r="B206" s="40" t="s">
        <v>364</v>
      </c>
      <c r="C206" s="29" t="s">
        <v>147</v>
      </c>
      <c r="D206" s="29" t="s">
        <v>95</v>
      </c>
      <c r="E206" s="74" t="s">
        <v>465</v>
      </c>
      <c r="F206" s="29" t="s">
        <v>105</v>
      </c>
      <c r="G206" s="90">
        <f>'расх 18 г'!G252</f>
        <v>0</v>
      </c>
    </row>
    <row r="207" spans="1:7" ht="28.5" customHeight="1">
      <c r="A207" s="28" t="s">
        <v>479</v>
      </c>
      <c r="B207" s="40" t="s">
        <v>364</v>
      </c>
      <c r="C207" s="29" t="s">
        <v>147</v>
      </c>
      <c r="D207" s="29" t="s">
        <v>95</v>
      </c>
      <c r="E207" s="74" t="s">
        <v>466</v>
      </c>
      <c r="F207" s="29"/>
      <c r="G207" s="90">
        <f>G209</f>
        <v>37</v>
      </c>
    </row>
    <row r="208" spans="1:7" ht="16.5" customHeight="1">
      <c r="A208" s="28" t="s">
        <v>77</v>
      </c>
      <c r="B208" s="40"/>
      <c r="C208" s="29"/>
      <c r="D208" s="29"/>
      <c r="E208" s="74" t="s">
        <v>466</v>
      </c>
      <c r="F208" s="29" t="s">
        <v>78</v>
      </c>
      <c r="G208" s="90">
        <f>G209</f>
        <v>37</v>
      </c>
    </row>
    <row r="209" spans="1:7" ht="17.25" customHeight="1">
      <c r="A209" s="28" t="s">
        <v>290</v>
      </c>
      <c r="B209" s="40" t="s">
        <v>364</v>
      </c>
      <c r="C209" s="29" t="s">
        <v>147</v>
      </c>
      <c r="D209" s="29" t="s">
        <v>95</v>
      </c>
      <c r="E209" s="74" t="s">
        <v>466</v>
      </c>
      <c r="F209" s="29" t="s">
        <v>105</v>
      </c>
      <c r="G209" s="90">
        <f>'расх 18 г'!G255</f>
        <v>37</v>
      </c>
    </row>
    <row r="210" spans="1:7" ht="40.5" customHeight="1" hidden="1">
      <c r="A210" s="28" t="s">
        <v>370</v>
      </c>
      <c r="B210" s="88" t="s">
        <v>364</v>
      </c>
      <c r="C210" s="93" t="s">
        <v>97</v>
      </c>
      <c r="D210" s="93" t="s">
        <v>95</v>
      </c>
      <c r="E210" s="74" t="s">
        <v>371</v>
      </c>
      <c r="F210" s="29"/>
      <c r="G210" s="45">
        <f>G211</f>
        <v>0</v>
      </c>
    </row>
    <row r="211" spans="1:7" ht="29.25" customHeight="1" hidden="1">
      <c r="A211" s="28" t="s">
        <v>372</v>
      </c>
      <c r="B211" s="88" t="s">
        <v>364</v>
      </c>
      <c r="C211" s="93" t="s">
        <v>97</v>
      </c>
      <c r="D211" s="93" t="s">
        <v>95</v>
      </c>
      <c r="E211" s="74" t="s">
        <v>373</v>
      </c>
      <c r="F211" s="29"/>
      <c r="G211" s="45">
        <f>G212</f>
        <v>0</v>
      </c>
    </row>
    <row r="212" spans="1:7" ht="21.75" customHeight="1" hidden="1">
      <c r="A212" s="28" t="s">
        <v>374</v>
      </c>
      <c r="B212" s="88" t="s">
        <v>364</v>
      </c>
      <c r="C212" s="93" t="s">
        <v>97</v>
      </c>
      <c r="D212" s="93" t="s">
        <v>95</v>
      </c>
      <c r="E212" s="74" t="s">
        <v>375</v>
      </c>
      <c r="F212" s="29"/>
      <c r="G212" s="45">
        <f>G213</f>
        <v>0</v>
      </c>
    </row>
    <row r="213" spans="1:7" ht="25.5" customHeight="1" hidden="1">
      <c r="A213" s="28" t="s">
        <v>190</v>
      </c>
      <c r="B213" s="88" t="s">
        <v>364</v>
      </c>
      <c r="C213" s="93" t="s">
        <v>97</v>
      </c>
      <c r="D213" s="93" t="s">
        <v>95</v>
      </c>
      <c r="E213" s="74" t="s">
        <v>375</v>
      </c>
      <c r="F213" s="43" t="s">
        <v>111</v>
      </c>
      <c r="G213" s="45">
        <v>0</v>
      </c>
    </row>
    <row r="214" spans="1:7" ht="14.25" customHeight="1">
      <c r="A214" s="14" t="s">
        <v>15</v>
      </c>
      <c r="B214" s="40" t="s">
        <v>364</v>
      </c>
      <c r="C214" s="29" t="s">
        <v>97</v>
      </c>
      <c r="D214" s="29" t="s">
        <v>95</v>
      </c>
      <c r="E214" s="74" t="s">
        <v>451</v>
      </c>
      <c r="F214" s="22"/>
      <c r="G214" s="90">
        <f>G215</f>
        <v>309.81</v>
      </c>
    </row>
    <row r="215" spans="1:7" ht="27" customHeight="1">
      <c r="A215" s="28" t="s">
        <v>567</v>
      </c>
      <c r="B215" s="40" t="s">
        <v>364</v>
      </c>
      <c r="C215" s="29" t="s">
        <v>97</v>
      </c>
      <c r="D215" s="29" t="s">
        <v>95</v>
      </c>
      <c r="E215" s="74" t="s">
        <v>451</v>
      </c>
      <c r="F215" s="22" t="s">
        <v>568</v>
      </c>
      <c r="G215" s="90">
        <f>G216</f>
        <v>309.81</v>
      </c>
    </row>
    <row r="216" spans="1:7" ht="27" customHeight="1">
      <c r="A216" s="15" t="s">
        <v>569</v>
      </c>
      <c r="B216" s="40" t="s">
        <v>364</v>
      </c>
      <c r="C216" s="29" t="s">
        <v>97</v>
      </c>
      <c r="D216" s="29" t="s">
        <v>95</v>
      </c>
      <c r="E216" s="74" t="s">
        <v>451</v>
      </c>
      <c r="F216" s="22" t="s">
        <v>530</v>
      </c>
      <c r="G216" s="90">
        <f>'расх 18 г'!G165</f>
        <v>309.81</v>
      </c>
    </row>
    <row r="217" spans="1:7" ht="27" customHeight="1" hidden="1">
      <c r="A217" s="69" t="s">
        <v>190</v>
      </c>
      <c r="B217" s="40" t="s">
        <v>364</v>
      </c>
      <c r="C217" s="76" t="s">
        <v>97</v>
      </c>
      <c r="D217" s="76" t="s">
        <v>95</v>
      </c>
      <c r="E217" s="91" t="s">
        <v>451</v>
      </c>
      <c r="F217" s="71" t="s">
        <v>111</v>
      </c>
      <c r="G217" s="90"/>
    </row>
    <row r="218" spans="1:7" ht="26.25" customHeight="1">
      <c r="A218" s="104" t="s">
        <v>16</v>
      </c>
      <c r="B218" s="40" t="s">
        <v>364</v>
      </c>
      <c r="C218" s="29" t="s">
        <v>97</v>
      </c>
      <c r="D218" s="29" t="s">
        <v>95</v>
      </c>
      <c r="E218" s="74" t="s">
        <v>452</v>
      </c>
      <c r="F218" s="22"/>
      <c r="G218" s="90">
        <f>G219</f>
        <v>68</v>
      </c>
    </row>
    <row r="219" spans="1:7" ht="26.25" customHeight="1">
      <c r="A219" s="28" t="s">
        <v>567</v>
      </c>
      <c r="B219" s="40" t="s">
        <v>364</v>
      </c>
      <c r="C219" s="29" t="s">
        <v>97</v>
      </c>
      <c r="D219" s="29" t="s">
        <v>95</v>
      </c>
      <c r="E219" s="74" t="s">
        <v>452</v>
      </c>
      <c r="F219" s="22" t="s">
        <v>568</v>
      </c>
      <c r="G219" s="90">
        <f>G220</f>
        <v>68</v>
      </c>
    </row>
    <row r="220" spans="1:7" ht="26.25" customHeight="1">
      <c r="A220" s="15" t="s">
        <v>569</v>
      </c>
      <c r="B220" s="40" t="s">
        <v>364</v>
      </c>
      <c r="C220" s="29" t="s">
        <v>97</v>
      </c>
      <c r="D220" s="29" t="s">
        <v>95</v>
      </c>
      <c r="E220" s="74" t="s">
        <v>452</v>
      </c>
      <c r="F220" s="22" t="s">
        <v>530</v>
      </c>
      <c r="G220" s="90">
        <f>'расх 18 г'!G169</f>
        <v>68</v>
      </c>
    </row>
    <row r="221" spans="1:7" ht="27" customHeight="1" hidden="1">
      <c r="A221" s="69" t="s">
        <v>190</v>
      </c>
      <c r="B221" s="40" t="s">
        <v>364</v>
      </c>
      <c r="C221" s="76" t="s">
        <v>97</v>
      </c>
      <c r="D221" s="76" t="s">
        <v>95</v>
      </c>
      <c r="E221" s="91" t="s">
        <v>452</v>
      </c>
      <c r="F221" s="71" t="s">
        <v>111</v>
      </c>
      <c r="G221" s="101"/>
    </row>
    <row r="222" spans="1:7" ht="15.75" customHeight="1" hidden="1">
      <c r="A222" s="14" t="s">
        <v>17</v>
      </c>
      <c r="B222" s="40" t="s">
        <v>364</v>
      </c>
      <c r="C222" s="29" t="s">
        <v>97</v>
      </c>
      <c r="D222" s="29" t="s">
        <v>95</v>
      </c>
      <c r="E222" s="74" t="s">
        <v>453</v>
      </c>
      <c r="F222" s="22"/>
      <c r="G222" s="90">
        <f>G223</f>
        <v>0</v>
      </c>
    </row>
    <row r="223" spans="1:7" ht="28.5" customHeight="1" hidden="1">
      <c r="A223" s="28" t="s">
        <v>567</v>
      </c>
      <c r="B223" s="40" t="s">
        <v>364</v>
      </c>
      <c r="C223" s="29" t="s">
        <v>97</v>
      </c>
      <c r="D223" s="29" t="s">
        <v>95</v>
      </c>
      <c r="E223" s="74" t="s">
        <v>453</v>
      </c>
      <c r="F223" s="22" t="s">
        <v>568</v>
      </c>
      <c r="G223" s="90">
        <f>G224</f>
        <v>0</v>
      </c>
    </row>
    <row r="224" spans="1:7" ht="27" customHeight="1" hidden="1">
      <c r="A224" s="15" t="s">
        <v>569</v>
      </c>
      <c r="B224" s="40" t="s">
        <v>364</v>
      </c>
      <c r="C224" s="29" t="s">
        <v>97</v>
      </c>
      <c r="D224" s="29" t="s">
        <v>95</v>
      </c>
      <c r="E224" s="74" t="s">
        <v>453</v>
      </c>
      <c r="F224" s="22" t="s">
        <v>530</v>
      </c>
      <c r="G224" s="90"/>
    </row>
    <row r="225" spans="1:7" ht="26.25" customHeight="1" hidden="1">
      <c r="A225" s="69" t="s">
        <v>190</v>
      </c>
      <c r="B225" s="40" t="s">
        <v>364</v>
      </c>
      <c r="C225" s="76" t="s">
        <v>97</v>
      </c>
      <c r="D225" s="76" t="s">
        <v>95</v>
      </c>
      <c r="E225" s="91" t="s">
        <v>453</v>
      </c>
      <c r="F225" s="71" t="s">
        <v>111</v>
      </c>
      <c r="G225" s="90"/>
    </row>
    <row r="226" spans="1:7" ht="15" customHeight="1">
      <c r="A226" s="28" t="s">
        <v>129</v>
      </c>
      <c r="B226" s="40" t="s">
        <v>364</v>
      </c>
      <c r="C226" s="29" t="s">
        <v>97</v>
      </c>
      <c r="D226" s="29" t="s">
        <v>95</v>
      </c>
      <c r="E226" s="74" t="s">
        <v>454</v>
      </c>
      <c r="F226" s="22"/>
      <c r="G226" s="90">
        <f>G227</f>
        <v>80</v>
      </c>
    </row>
    <row r="227" spans="1:7" ht="28.5" customHeight="1">
      <c r="A227" s="28" t="s">
        <v>567</v>
      </c>
      <c r="B227" s="40" t="s">
        <v>364</v>
      </c>
      <c r="C227" s="29" t="s">
        <v>97</v>
      </c>
      <c r="D227" s="29" t="s">
        <v>95</v>
      </c>
      <c r="E227" s="74" t="s">
        <v>454</v>
      </c>
      <c r="F227" s="22" t="s">
        <v>568</v>
      </c>
      <c r="G227" s="90">
        <f>G228</f>
        <v>80</v>
      </c>
    </row>
    <row r="228" spans="1:7" ht="30" customHeight="1">
      <c r="A228" s="15" t="s">
        <v>569</v>
      </c>
      <c r="B228" s="40" t="s">
        <v>364</v>
      </c>
      <c r="C228" s="29" t="s">
        <v>97</v>
      </c>
      <c r="D228" s="29" t="s">
        <v>95</v>
      </c>
      <c r="E228" s="74" t="s">
        <v>454</v>
      </c>
      <c r="F228" s="22" t="s">
        <v>530</v>
      </c>
      <c r="G228" s="90">
        <f>'расх 18 г'!G177</f>
        <v>80</v>
      </c>
    </row>
    <row r="229" spans="1:7" ht="27" customHeight="1" hidden="1">
      <c r="A229" s="69" t="s">
        <v>190</v>
      </c>
      <c r="B229" s="40" t="s">
        <v>364</v>
      </c>
      <c r="C229" s="76" t="s">
        <v>97</v>
      </c>
      <c r="D229" s="76" t="s">
        <v>95</v>
      </c>
      <c r="E229" s="91" t="s">
        <v>454</v>
      </c>
      <c r="F229" s="71" t="s">
        <v>111</v>
      </c>
      <c r="G229" s="90"/>
    </row>
    <row r="230" spans="1:7" ht="27.75" customHeight="1">
      <c r="A230" s="28" t="s">
        <v>18</v>
      </c>
      <c r="B230" s="40" t="s">
        <v>364</v>
      </c>
      <c r="C230" s="29" t="s">
        <v>97</v>
      </c>
      <c r="D230" s="29" t="s">
        <v>95</v>
      </c>
      <c r="E230" s="74" t="s">
        <v>455</v>
      </c>
      <c r="F230" s="22"/>
      <c r="G230" s="90">
        <f>G231</f>
        <v>717.4</v>
      </c>
    </row>
    <row r="231" spans="1:7" ht="27.75" customHeight="1">
      <c r="A231" s="28" t="s">
        <v>567</v>
      </c>
      <c r="B231" s="40" t="s">
        <v>364</v>
      </c>
      <c r="C231" s="29" t="s">
        <v>97</v>
      </c>
      <c r="D231" s="29" t="s">
        <v>95</v>
      </c>
      <c r="E231" s="74" t="s">
        <v>455</v>
      </c>
      <c r="F231" s="22" t="s">
        <v>568</v>
      </c>
      <c r="G231" s="90">
        <f>G232</f>
        <v>717.4</v>
      </c>
    </row>
    <row r="232" spans="1:7" ht="27.75" customHeight="1">
      <c r="A232" s="15" t="s">
        <v>569</v>
      </c>
      <c r="B232" s="40" t="s">
        <v>364</v>
      </c>
      <c r="C232" s="29" t="s">
        <v>97</v>
      </c>
      <c r="D232" s="29" t="s">
        <v>95</v>
      </c>
      <c r="E232" s="74" t="s">
        <v>455</v>
      </c>
      <c r="F232" s="22" t="s">
        <v>530</v>
      </c>
      <c r="G232" s="90">
        <f>'расх 18 г'!G181</f>
        <v>717.4</v>
      </c>
    </row>
    <row r="233" spans="1:7" ht="27" customHeight="1" hidden="1">
      <c r="A233" s="69" t="s">
        <v>190</v>
      </c>
      <c r="B233" s="40" t="s">
        <v>364</v>
      </c>
      <c r="C233" s="76" t="s">
        <v>97</v>
      </c>
      <c r="D233" s="76" t="s">
        <v>95</v>
      </c>
      <c r="E233" s="91" t="s">
        <v>455</v>
      </c>
      <c r="F233" s="71" t="s">
        <v>111</v>
      </c>
      <c r="G233" s="90"/>
    </row>
    <row r="234" spans="1:7" s="4" customFormat="1" ht="28.5" customHeight="1">
      <c r="A234" s="28" t="s">
        <v>543</v>
      </c>
      <c r="B234" s="40" t="s">
        <v>364</v>
      </c>
      <c r="C234" s="22" t="s">
        <v>92</v>
      </c>
      <c r="D234" s="22" t="s">
        <v>103</v>
      </c>
      <c r="E234" s="74" t="s">
        <v>446</v>
      </c>
      <c r="F234" s="29"/>
      <c r="G234" s="45">
        <f>G235</f>
        <v>100</v>
      </c>
    </row>
    <row r="235" spans="1:7" s="4" customFormat="1" ht="28.5" customHeight="1">
      <c r="A235" s="28" t="s">
        <v>567</v>
      </c>
      <c r="B235" s="40" t="s">
        <v>364</v>
      </c>
      <c r="C235" s="22" t="s">
        <v>92</v>
      </c>
      <c r="D235" s="22" t="s">
        <v>103</v>
      </c>
      <c r="E235" s="74" t="s">
        <v>446</v>
      </c>
      <c r="F235" s="29" t="s">
        <v>568</v>
      </c>
      <c r="G235" s="45">
        <f>G236</f>
        <v>100</v>
      </c>
    </row>
    <row r="236" spans="1:7" s="4" customFormat="1" ht="28.5" customHeight="1">
      <c r="A236" s="15" t="s">
        <v>569</v>
      </c>
      <c r="B236" s="40" t="s">
        <v>364</v>
      </c>
      <c r="C236" s="22" t="s">
        <v>92</v>
      </c>
      <c r="D236" s="22" t="s">
        <v>103</v>
      </c>
      <c r="E236" s="74" t="s">
        <v>446</v>
      </c>
      <c r="F236" s="29" t="s">
        <v>530</v>
      </c>
      <c r="G236" s="45">
        <f>'расх 18 г'!G70</f>
        <v>100</v>
      </c>
    </row>
    <row r="237" spans="1:7" s="4" customFormat="1" ht="27" customHeight="1" hidden="1">
      <c r="A237" s="69" t="s">
        <v>190</v>
      </c>
      <c r="B237" s="40" t="s">
        <v>364</v>
      </c>
      <c r="C237" s="71" t="s">
        <v>92</v>
      </c>
      <c r="D237" s="71" t="s">
        <v>103</v>
      </c>
      <c r="E237" s="91" t="s">
        <v>446</v>
      </c>
      <c r="F237" s="76" t="s">
        <v>111</v>
      </c>
      <c r="G237" s="45"/>
    </row>
    <row r="238" spans="1:7" ht="15" customHeight="1">
      <c r="A238" s="28" t="s">
        <v>480</v>
      </c>
      <c r="B238" s="40" t="s">
        <v>364</v>
      </c>
      <c r="C238" s="29" t="s">
        <v>97</v>
      </c>
      <c r="D238" s="29" t="s">
        <v>92</v>
      </c>
      <c r="E238" s="74" t="s">
        <v>450</v>
      </c>
      <c r="F238" s="29"/>
      <c r="G238" s="53">
        <f>G239</f>
        <v>12.8</v>
      </c>
    </row>
    <row r="239" spans="1:7" ht="28.5" customHeight="1">
      <c r="A239" s="28" t="s">
        <v>567</v>
      </c>
      <c r="B239" s="40" t="s">
        <v>364</v>
      </c>
      <c r="C239" s="29" t="s">
        <v>97</v>
      </c>
      <c r="D239" s="29" t="s">
        <v>92</v>
      </c>
      <c r="E239" s="74" t="s">
        <v>450</v>
      </c>
      <c r="F239" s="29" t="s">
        <v>568</v>
      </c>
      <c r="G239" s="53">
        <f>G240</f>
        <v>12.8</v>
      </c>
    </row>
    <row r="240" spans="1:7" ht="29.25" customHeight="1">
      <c r="A240" s="15" t="s">
        <v>569</v>
      </c>
      <c r="B240" s="40" t="s">
        <v>364</v>
      </c>
      <c r="C240" s="29" t="s">
        <v>97</v>
      </c>
      <c r="D240" s="29" t="s">
        <v>92</v>
      </c>
      <c r="E240" s="74" t="s">
        <v>450</v>
      </c>
      <c r="F240" s="29" t="s">
        <v>530</v>
      </c>
      <c r="G240" s="53">
        <f>'расх 18 г'!G135</f>
        <v>12.8</v>
      </c>
    </row>
    <row r="241" spans="1:7" ht="30" customHeight="1" hidden="1">
      <c r="A241" s="69" t="s">
        <v>190</v>
      </c>
      <c r="B241" s="40" t="s">
        <v>364</v>
      </c>
      <c r="C241" s="76" t="s">
        <v>97</v>
      </c>
      <c r="D241" s="76" t="s">
        <v>92</v>
      </c>
      <c r="E241" s="91" t="s">
        <v>450</v>
      </c>
      <c r="F241" s="76" t="s">
        <v>111</v>
      </c>
      <c r="G241" s="53"/>
    </row>
    <row r="242" spans="1:7" s="4" customFormat="1" ht="16.5" customHeight="1">
      <c r="A242" s="28" t="s">
        <v>577</v>
      </c>
      <c r="B242" s="40" t="s">
        <v>364</v>
      </c>
      <c r="C242" s="43" t="s">
        <v>92</v>
      </c>
      <c r="D242" s="43" t="s">
        <v>103</v>
      </c>
      <c r="E242" s="123" t="s">
        <v>578</v>
      </c>
      <c r="F242" s="29"/>
      <c r="G242" s="45">
        <f>G243</f>
        <v>50</v>
      </c>
    </row>
    <row r="243" spans="1:7" s="4" customFormat="1" ht="17.25" customHeight="1">
      <c r="A243" s="28" t="s">
        <v>349</v>
      </c>
      <c r="B243" s="40" t="s">
        <v>364</v>
      </c>
      <c r="C243" s="43" t="s">
        <v>92</v>
      </c>
      <c r="D243" s="43" t="s">
        <v>103</v>
      </c>
      <c r="E243" s="123" t="s">
        <v>578</v>
      </c>
      <c r="F243" s="29" t="s">
        <v>570</v>
      </c>
      <c r="G243" s="45">
        <f>G244</f>
        <v>50</v>
      </c>
    </row>
    <row r="244" spans="1:7" s="4" customFormat="1" ht="18" customHeight="1">
      <c r="A244" s="28" t="s">
        <v>574</v>
      </c>
      <c r="B244" s="40" t="s">
        <v>364</v>
      </c>
      <c r="C244" s="43" t="s">
        <v>92</v>
      </c>
      <c r="D244" s="43" t="s">
        <v>103</v>
      </c>
      <c r="E244" s="123" t="s">
        <v>578</v>
      </c>
      <c r="F244" s="29" t="s">
        <v>533</v>
      </c>
      <c r="G244" s="45">
        <f>'расх 18 г'!G74</f>
        <v>50</v>
      </c>
    </row>
    <row r="245" spans="1:7" s="4" customFormat="1" ht="15.75" customHeight="1" hidden="1">
      <c r="A245" s="69" t="s">
        <v>536</v>
      </c>
      <c r="B245" s="40" t="s">
        <v>364</v>
      </c>
      <c r="C245" s="71" t="s">
        <v>92</v>
      </c>
      <c r="D245" s="71" t="s">
        <v>103</v>
      </c>
      <c r="E245" s="91" t="s">
        <v>578</v>
      </c>
      <c r="F245" s="76" t="s">
        <v>535</v>
      </c>
      <c r="G245" s="45"/>
    </row>
    <row r="246" spans="1:7" s="72" customFormat="1" ht="15.75" customHeight="1">
      <c r="A246" s="58" t="s">
        <v>376</v>
      </c>
      <c r="B246" s="39"/>
      <c r="C246" s="107"/>
      <c r="D246" s="107"/>
      <c r="E246" s="125"/>
      <c r="F246" s="36"/>
      <c r="G246" s="37">
        <f>G68+G75+G82</f>
        <v>14926.08396</v>
      </c>
    </row>
    <row r="247" spans="1:7" s="11" customFormat="1" ht="15" customHeight="1">
      <c r="A247" s="58" t="s">
        <v>377</v>
      </c>
      <c r="B247" s="108"/>
      <c r="C247" s="109"/>
      <c r="D247" s="109"/>
      <c r="E247" s="65"/>
      <c r="F247" s="36"/>
      <c r="G247" s="38">
        <f>G246+G67</f>
        <v>24956</v>
      </c>
    </row>
    <row r="249" ht="15.75">
      <c r="G249" s="41"/>
    </row>
    <row r="250" ht="15.75" hidden="1">
      <c r="G250" s="41">
        <f>'[1]расх17 г'!G255</f>
        <v>9990.2</v>
      </c>
    </row>
    <row r="251" ht="15.75" hidden="1">
      <c r="G251" s="41">
        <f>G247-G250</f>
        <v>14965.8</v>
      </c>
    </row>
    <row r="252" ht="15.75" hidden="1">
      <c r="G252" s="10">
        <f>G250+G251</f>
        <v>24956</v>
      </c>
    </row>
    <row r="253" ht="15.75" hidden="1">
      <c r="G253" s="41"/>
    </row>
    <row r="254" ht="15.75" hidden="1"/>
    <row r="255" ht="15.75" hidden="1"/>
    <row r="256" ht="15.75" hidden="1"/>
    <row r="257" ht="15.75" hidden="1">
      <c r="G257" s="41">
        <f>G250-G247</f>
        <v>-14965.8</v>
      </c>
    </row>
    <row r="258" ht="15.75" hidden="1">
      <c r="G258" s="10">
        <f>'расх 18 г'!G256</f>
        <v>24956</v>
      </c>
    </row>
    <row r="323" spans="2:5" ht="15.75">
      <c r="B323" s="110"/>
      <c r="C323" s="111"/>
      <c r="D323" s="111"/>
      <c r="E323" s="2"/>
    </row>
    <row r="324" spans="2:5" ht="15.75">
      <c r="B324" s="110"/>
      <c r="C324" s="111"/>
      <c r="D324" s="111"/>
      <c r="E324" s="2"/>
    </row>
    <row r="325" spans="2:5" ht="15.75">
      <c r="B325" s="110"/>
      <c r="C325" s="111"/>
      <c r="D325" s="111"/>
      <c r="E325" s="2"/>
    </row>
    <row r="326" spans="2:5" ht="15.75">
      <c r="B326" s="110"/>
      <c r="C326" s="111"/>
      <c r="D326" s="111"/>
      <c r="E326" s="2"/>
    </row>
    <row r="327" spans="2:5" ht="15.75">
      <c r="B327" s="110"/>
      <c r="C327" s="111"/>
      <c r="D327" s="111"/>
      <c r="E327" s="2"/>
    </row>
  </sheetData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2"/>
  <sheetViews>
    <sheetView workbookViewId="0" topLeftCell="A1">
      <selection activeCell="J9" sqref="J9"/>
    </sheetView>
  </sheetViews>
  <sheetFormatPr defaultColWidth="9.00390625" defaultRowHeight="12.75"/>
  <cols>
    <col min="1" max="1" width="59.125" style="4" customWidth="1"/>
    <col min="2" max="2" width="5.00390625" style="135" hidden="1" customWidth="1"/>
    <col min="3" max="3" width="4.00390625" style="136" hidden="1" customWidth="1"/>
    <col min="4" max="4" width="0.37109375" style="136" hidden="1" customWidth="1"/>
    <col min="5" max="5" width="15.125" style="4" customWidth="1"/>
    <col min="6" max="6" width="5.875" style="136" customWidth="1"/>
    <col min="7" max="7" width="12.25390625" style="9" customWidth="1"/>
    <col min="8" max="8" width="13.12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4"/>
      <c r="C1" s="362" t="s">
        <v>403</v>
      </c>
      <c r="D1" s="362"/>
      <c r="E1" s="362"/>
      <c r="F1" s="362"/>
      <c r="G1" s="362"/>
      <c r="H1" s="4"/>
    </row>
    <row r="2" spans="1:8" ht="15.75">
      <c r="A2" s="7"/>
      <c r="B2" s="134"/>
      <c r="C2" s="362" t="s">
        <v>100</v>
      </c>
      <c r="D2" s="362"/>
      <c r="E2" s="362"/>
      <c r="F2" s="362"/>
      <c r="G2" s="362"/>
      <c r="H2" s="4"/>
    </row>
    <row r="3" spans="1:8" ht="15.75">
      <c r="A3" s="7"/>
      <c r="B3" s="134"/>
      <c r="C3" s="362" t="s">
        <v>295</v>
      </c>
      <c r="D3" s="362"/>
      <c r="E3" s="362"/>
      <c r="F3" s="362"/>
      <c r="G3" s="362"/>
      <c r="H3" s="4"/>
    </row>
    <row r="4" spans="1:6" ht="15.75">
      <c r="A4" s="7"/>
      <c r="B4" s="134"/>
      <c r="C4" s="8"/>
      <c r="D4" s="8"/>
      <c r="E4" s="8"/>
      <c r="F4" s="56"/>
    </row>
    <row r="5" spans="1:8" ht="68.25" customHeight="1">
      <c r="A5" s="364" t="s">
        <v>385</v>
      </c>
      <c r="B5" s="364"/>
      <c r="C5" s="364"/>
      <c r="D5" s="364"/>
      <c r="E5" s="364"/>
      <c r="F5" s="364"/>
      <c r="G5" s="364"/>
      <c r="H5" s="364"/>
    </row>
    <row r="6" ht="12" customHeight="1"/>
    <row r="7" spans="1:8" s="139" customFormat="1" ht="33" customHeight="1">
      <c r="A7" s="137" t="s">
        <v>101</v>
      </c>
      <c r="B7" s="137"/>
      <c r="C7" s="137" t="s">
        <v>557</v>
      </c>
      <c r="D7" s="137" t="s">
        <v>558</v>
      </c>
      <c r="E7" s="137" t="s">
        <v>363</v>
      </c>
      <c r="F7" s="137" t="s">
        <v>560</v>
      </c>
      <c r="G7" s="138" t="s">
        <v>383</v>
      </c>
      <c r="H7" s="138" t="s">
        <v>384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2</v>
      </c>
      <c r="F8" s="140">
        <v>3</v>
      </c>
      <c r="G8" s="141">
        <v>4</v>
      </c>
      <c r="H8" s="141">
        <v>4</v>
      </c>
    </row>
    <row r="9" spans="1:8" s="72" customFormat="1" ht="57" customHeight="1">
      <c r="A9" s="58" t="s">
        <v>297</v>
      </c>
      <c r="B9" s="39" t="s">
        <v>364</v>
      </c>
      <c r="C9" s="125" t="s">
        <v>94</v>
      </c>
      <c r="D9" s="125" t="s">
        <v>96</v>
      </c>
      <c r="E9" s="125" t="s">
        <v>547</v>
      </c>
      <c r="F9" s="125"/>
      <c r="G9" s="142">
        <f>G10</f>
        <v>2145.5</v>
      </c>
      <c r="H9" s="142">
        <f>H10</f>
        <v>2234.4</v>
      </c>
    </row>
    <row r="10" spans="1:8" s="145" customFormat="1" ht="42" customHeight="1">
      <c r="A10" s="143" t="s">
        <v>486</v>
      </c>
      <c r="B10" s="47" t="s">
        <v>364</v>
      </c>
      <c r="C10" s="113" t="s">
        <v>94</v>
      </c>
      <c r="D10" s="113" t="s">
        <v>96</v>
      </c>
      <c r="E10" s="113" t="s">
        <v>548</v>
      </c>
      <c r="F10" s="113"/>
      <c r="G10" s="144">
        <f>G11+G14+G17</f>
        <v>2145.5</v>
      </c>
      <c r="H10" s="144">
        <f>H11+H14+H17</f>
        <v>2234.4</v>
      </c>
    </row>
    <row r="11" spans="1:8" ht="30" customHeight="1">
      <c r="A11" s="26" t="s">
        <v>491</v>
      </c>
      <c r="B11" s="40" t="s">
        <v>485</v>
      </c>
      <c r="C11" s="146" t="s">
        <v>94</v>
      </c>
      <c r="D11" s="146" t="s">
        <v>96</v>
      </c>
      <c r="E11" s="146" t="s">
        <v>492</v>
      </c>
      <c r="F11" s="123"/>
      <c r="G11" s="101">
        <f>G12</f>
        <v>465.5</v>
      </c>
      <c r="H11" s="101">
        <f>H12</f>
        <v>615</v>
      </c>
    </row>
    <row r="12" spans="1:8" ht="30" customHeight="1">
      <c r="A12" s="28" t="s">
        <v>567</v>
      </c>
      <c r="B12" s="40" t="s">
        <v>485</v>
      </c>
      <c r="C12" s="146" t="s">
        <v>94</v>
      </c>
      <c r="D12" s="146" t="s">
        <v>96</v>
      </c>
      <c r="E12" s="146" t="s">
        <v>492</v>
      </c>
      <c r="F12" s="123" t="s">
        <v>568</v>
      </c>
      <c r="G12" s="101">
        <f>G13</f>
        <v>465.5</v>
      </c>
      <c r="H12" s="101">
        <f>H13</f>
        <v>615</v>
      </c>
    </row>
    <row r="13" spans="1:8" ht="30" customHeight="1">
      <c r="A13" s="131" t="s">
        <v>569</v>
      </c>
      <c r="B13" s="40" t="s">
        <v>485</v>
      </c>
      <c r="C13" s="146" t="s">
        <v>94</v>
      </c>
      <c r="D13" s="146" t="s">
        <v>96</v>
      </c>
      <c r="E13" s="146" t="s">
        <v>492</v>
      </c>
      <c r="F13" s="123" t="s">
        <v>530</v>
      </c>
      <c r="G13" s="101">
        <f>'расх 2019-2020'!G105</f>
        <v>465.5</v>
      </c>
      <c r="H13" s="101">
        <f>'расх 2019-2020'!H105</f>
        <v>615</v>
      </c>
    </row>
    <row r="14" spans="1:8" s="145" customFormat="1" ht="27" customHeight="1">
      <c r="A14" s="49" t="s">
        <v>551</v>
      </c>
      <c r="B14" s="47" t="s">
        <v>485</v>
      </c>
      <c r="C14" s="113" t="s">
        <v>94</v>
      </c>
      <c r="D14" s="113" t="s">
        <v>96</v>
      </c>
      <c r="E14" s="113" t="s">
        <v>549</v>
      </c>
      <c r="F14" s="113"/>
      <c r="G14" s="144">
        <f>G15</f>
        <v>1620</v>
      </c>
      <c r="H14" s="144">
        <f>H15</f>
        <v>1574.4</v>
      </c>
    </row>
    <row r="15" spans="1:8" ht="27" customHeight="1">
      <c r="A15" s="28" t="s">
        <v>567</v>
      </c>
      <c r="B15" s="40" t="s">
        <v>485</v>
      </c>
      <c r="C15" s="146" t="s">
        <v>94</v>
      </c>
      <c r="D15" s="146" t="s">
        <v>96</v>
      </c>
      <c r="E15" s="146" t="s">
        <v>549</v>
      </c>
      <c r="F15" s="146" t="s">
        <v>568</v>
      </c>
      <c r="G15" s="101">
        <f>G16</f>
        <v>1620</v>
      </c>
      <c r="H15" s="101">
        <f>H16</f>
        <v>1574.4</v>
      </c>
    </row>
    <row r="16" spans="1:8" ht="27" customHeight="1">
      <c r="A16" s="131" t="s">
        <v>569</v>
      </c>
      <c r="B16" s="40" t="s">
        <v>485</v>
      </c>
      <c r="C16" s="146" t="s">
        <v>94</v>
      </c>
      <c r="D16" s="146" t="s">
        <v>96</v>
      </c>
      <c r="E16" s="146" t="s">
        <v>549</v>
      </c>
      <c r="F16" s="146" t="s">
        <v>530</v>
      </c>
      <c r="G16" s="101">
        <f>'расх 2019-2020'!G109</f>
        <v>1620</v>
      </c>
      <c r="H16" s="101">
        <f>'расх 2019-2020'!H109</f>
        <v>1574.4</v>
      </c>
    </row>
    <row r="17" spans="1:8" s="145" customFormat="1" ht="27" customHeight="1">
      <c r="A17" s="49" t="s">
        <v>14</v>
      </c>
      <c r="B17" s="47" t="s">
        <v>485</v>
      </c>
      <c r="C17" s="113" t="s">
        <v>94</v>
      </c>
      <c r="D17" s="113" t="s">
        <v>96</v>
      </c>
      <c r="E17" s="113" t="s">
        <v>153</v>
      </c>
      <c r="F17" s="113"/>
      <c r="G17" s="144">
        <f>G18</f>
        <v>60</v>
      </c>
      <c r="H17" s="144">
        <f>H18</f>
        <v>45</v>
      </c>
    </row>
    <row r="18" spans="1:8" ht="27" customHeight="1">
      <c r="A18" s="28" t="s">
        <v>567</v>
      </c>
      <c r="B18" s="40" t="s">
        <v>485</v>
      </c>
      <c r="C18" s="123" t="s">
        <v>94</v>
      </c>
      <c r="D18" s="123" t="s">
        <v>96</v>
      </c>
      <c r="E18" s="123" t="s">
        <v>153</v>
      </c>
      <c r="F18" s="146" t="s">
        <v>568</v>
      </c>
      <c r="G18" s="101">
        <f>G19</f>
        <v>60</v>
      </c>
      <c r="H18" s="101">
        <f>H19</f>
        <v>45</v>
      </c>
    </row>
    <row r="19" spans="1:8" ht="27" customHeight="1">
      <c r="A19" s="131" t="s">
        <v>569</v>
      </c>
      <c r="B19" s="40" t="s">
        <v>485</v>
      </c>
      <c r="C19" s="123" t="s">
        <v>94</v>
      </c>
      <c r="D19" s="123" t="s">
        <v>96</v>
      </c>
      <c r="E19" s="123" t="s">
        <v>153</v>
      </c>
      <c r="F19" s="146" t="s">
        <v>530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190</v>
      </c>
      <c r="B20" s="40" t="s">
        <v>364</v>
      </c>
      <c r="C20" s="123" t="s">
        <v>94</v>
      </c>
      <c r="D20" s="123" t="s">
        <v>96</v>
      </c>
      <c r="E20" s="123" t="s">
        <v>549</v>
      </c>
      <c r="F20" s="123" t="s">
        <v>111</v>
      </c>
      <c r="G20" s="101"/>
      <c r="H20" s="101"/>
    </row>
    <row r="21" spans="1:8" s="72" customFormat="1" ht="52.5" customHeight="1" hidden="1">
      <c r="A21" s="31" t="s">
        <v>381</v>
      </c>
      <c r="B21" s="39" t="s">
        <v>485</v>
      </c>
      <c r="C21" s="36" t="s">
        <v>94</v>
      </c>
      <c r="D21" s="36" t="s">
        <v>88</v>
      </c>
      <c r="E21" s="125" t="s">
        <v>552</v>
      </c>
      <c r="F21" s="107"/>
      <c r="G21" s="117">
        <f aca="true" t="shared" si="0" ref="G21:H24">G22</f>
        <v>0</v>
      </c>
      <c r="H21" s="117">
        <f t="shared" si="0"/>
        <v>0</v>
      </c>
    </row>
    <row r="22" spans="1:8" s="145" customFormat="1" ht="28.5" customHeight="1" hidden="1">
      <c r="A22" s="49" t="s">
        <v>581</v>
      </c>
      <c r="B22" s="47" t="s">
        <v>485</v>
      </c>
      <c r="C22" s="48" t="s">
        <v>94</v>
      </c>
      <c r="D22" s="48" t="s">
        <v>88</v>
      </c>
      <c r="E22" s="113" t="s">
        <v>553</v>
      </c>
      <c r="F22" s="66"/>
      <c r="G22" s="118">
        <f t="shared" si="0"/>
        <v>0</v>
      </c>
      <c r="H22" s="118">
        <f t="shared" si="0"/>
        <v>0</v>
      </c>
    </row>
    <row r="23" spans="1:8" ht="17.25" customHeight="1" hidden="1">
      <c r="A23" s="135" t="s">
        <v>13</v>
      </c>
      <c r="B23" s="40" t="s">
        <v>485</v>
      </c>
      <c r="C23" s="29" t="s">
        <v>94</v>
      </c>
      <c r="D23" s="29" t="s">
        <v>88</v>
      </c>
      <c r="E23" s="123" t="s">
        <v>506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567</v>
      </c>
      <c r="B24" s="40" t="s">
        <v>485</v>
      </c>
      <c r="C24" s="29" t="s">
        <v>94</v>
      </c>
      <c r="D24" s="29" t="s">
        <v>88</v>
      </c>
      <c r="E24" s="123" t="s">
        <v>506</v>
      </c>
      <c r="F24" s="29" t="s">
        <v>568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569</v>
      </c>
      <c r="B25" s="40" t="s">
        <v>485</v>
      </c>
      <c r="C25" s="29" t="s">
        <v>94</v>
      </c>
      <c r="D25" s="29" t="s">
        <v>88</v>
      </c>
      <c r="E25" s="123" t="s">
        <v>506</v>
      </c>
      <c r="F25" s="29" t="s">
        <v>530</v>
      </c>
      <c r="G25" s="77"/>
      <c r="H25" s="77">
        <f>'расх 18 г'!H128</f>
        <v>0</v>
      </c>
    </row>
    <row r="26" spans="1:8" ht="28.5" customHeight="1" hidden="1">
      <c r="A26" s="28" t="s">
        <v>190</v>
      </c>
      <c r="B26" s="40" t="s">
        <v>364</v>
      </c>
      <c r="C26" s="29" t="s">
        <v>94</v>
      </c>
      <c r="D26" s="29" t="s">
        <v>88</v>
      </c>
      <c r="E26" s="123" t="s">
        <v>506</v>
      </c>
      <c r="F26" s="43" t="s">
        <v>111</v>
      </c>
      <c r="G26" s="77"/>
      <c r="H26" s="77"/>
    </row>
    <row r="27" spans="1:8" ht="30" customHeight="1" hidden="1">
      <c r="A27" s="28" t="s">
        <v>190</v>
      </c>
      <c r="B27" s="40" t="s">
        <v>364</v>
      </c>
      <c r="C27" s="43" t="s">
        <v>92</v>
      </c>
      <c r="D27" s="43" t="s">
        <v>103</v>
      </c>
      <c r="E27" s="123" t="s">
        <v>365</v>
      </c>
      <c r="F27" s="43" t="s">
        <v>111</v>
      </c>
      <c r="G27" s="101"/>
      <c r="H27" s="101"/>
    </row>
    <row r="28" spans="1:8" ht="39.75" customHeight="1" hidden="1">
      <c r="A28" s="81" t="s">
        <v>493</v>
      </c>
      <c r="B28" s="39" t="s">
        <v>485</v>
      </c>
      <c r="C28" s="54" t="s">
        <v>97</v>
      </c>
      <c r="D28" s="54" t="s">
        <v>93</v>
      </c>
      <c r="E28" s="78" t="s">
        <v>585</v>
      </c>
      <c r="F28" s="107"/>
      <c r="G28" s="129">
        <f>G29</f>
        <v>0</v>
      </c>
      <c r="H28" s="129">
        <f>H29</f>
        <v>0</v>
      </c>
    </row>
    <row r="29" spans="1:8" ht="27" customHeight="1" hidden="1">
      <c r="A29" s="26" t="s">
        <v>589</v>
      </c>
      <c r="B29" s="40" t="s">
        <v>485</v>
      </c>
      <c r="C29" s="24" t="s">
        <v>97</v>
      </c>
      <c r="D29" s="24" t="s">
        <v>93</v>
      </c>
      <c r="E29" s="52" t="s">
        <v>587</v>
      </c>
      <c r="F29" s="43" t="s">
        <v>568</v>
      </c>
      <c r="G29" s="130">
        <f>G30</f>
        <v>0</v>
      </c>
      <c r="H29" s="130">
        <f>H30</f>
        <v>0</v>
      </c>
    </row>
    <row r="30" spans="1:8" ht="16.5" customHeight="1" hidden="1">
      <c r="A30" s="26" t="s">
        <v>589</v>
      </c>
      <c r="B30" s="40" t="s">
        <v>485</v>
      </c>
      <c r="C30" s="24" t="s">
        <v>97</v>
      </c>
      <c r="D30" s="24" t="s">
        <v>93</v>
      </c>
      <c r="E30" s="52" t="s">
        <v>588</v>
      </c>
      <c r="F30" s="43" t="s">
        <v>530</v>
      </c>
      <c r="G30" s="130"/>
      <c r="H30" s="130">
        <f>'расх 18 г'!H147</f>
        <v>0</v>
      </c>
    </row>
    <row r="31" spans="1:8" ht="29.25" customHeight="1">
      <c r="A31" s="68" t="s">
        <v>386</v>
      </c>
      <c r="B31" s="62" t="s">
        <v>485</v>
      </c>
      <c r="C31" s="54" t="s">
        <v>98</v>
      </c>
      <c r="D31" s="54" t="s">
        <v>92</v>
      </c>
      <c r="E31" s="78" t="s">
        <v>366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495</v>
      </c>
      <c r="B32" s="40" t="s">
        <v>485</v>
      </c>
      <c r="C32" s="48" t="s">
        <v>98</v>
      </c>
      <c r="D32" s="48" t="s">
        <v>92</v>
      </c>
      <c r="E32" s="55" t="s">
        <v>367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496</v>
      </c>
      <c r="B33" s="40" t="s">
        <v>485</v>
      </c>
      <c r="C33" s="48" t="s">
        <v>98</v>
      </c>
      <c r="D33" s="48" t="s">
        <v>92</v>
      </c>
      <c r="E33" s="55" t="s">
        <v>590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563</v>
      </c>
      <c r="B34" s="40" t="s">
        <v>485</v>
      </c>
      <c r="C34" s="29" t="s">
        <v>98</v>
      </c>
      <c r="D34" s="29" t="s">
        <v>92</v>
      </c>
      <c r="E34" s="75" t="s">
        <v>590</v>
      </c>
      <c r="F34" s="25" t="s">
        <v>293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20</v>
      </c>
      <c r="B35" s="40" t="s">
        <v>485</v>
      </c>
      <c r="C35" s="24" t="s">
        <v>98</v>
      </c>
      <c r="D35" s="24" t="s">
        <v>92</v>
      </c>
      <c r="E35" s="75" t="s">
        <v>590</v>
      </c>
      <c r="F35" s="43" t="s">
        <v>160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605</v>
      </c>
      <c r="B36" s="40" t="s">
        <v>485</v>
      </c>
      <c r="C36" s="24" t="s">
        <v>98</v>
      </c>
      <c r="D36" s="24" t="s">
        <v>92</v>
      </c>
      <c r="E36" s="75" t="s">
        <v>590</v>
      </c>
      <c r="F36" s="24" t="s">
        <v>132</v>
      </c>
      <c r="G36" s="45"/>
      <c r="H36" s="45"/>
    </row>
    <row r="37" spans="1:8" ht="29.25" customHeight="1" hidden="1">
      <c r="A37" s="26" t="s">
        <v>0</v>
      </c>
      <c r="B37" s="40" t="s">
        <v>485</v>
      </c>
      <c r="C37" s="24" t="s">
        <v>98</v>
      </c>
      <c r="D37" s="24" t="s">
        <v>92</v>
      </c>
      <c r="E37" s="75" t="s">
        <v>590</v>
      </c>
      <c r="F37" s="24" t="s">
        <v>133</v>
      </c>
      <c r="G37" s="45"/>
      <c r="H37" s="45"/>
    </row>
    <row r="38" spans="1:8" ht="29.25" customHeight="1" hidden="1">
      <c r="A38" s="26" t="s">
        <v>1</v>
      </c>
      <c r="B38" s="40" t="s">
        <v>485</v>
      </c>
      <c r="C38" s="24" t="s">
        <v>98</v>
      </c>
      <c r="D38" s="24" t="s">
        <v>92</v>
      </c>
      <c r="E38" s="75" t="s">
        <v>590</v>
      </c>
      <c r="F38" s="24" t="s">
        <v>522</v>
      </c>
      <c r="G38" s="45"/>
      <c r="H38" s="45"/>
    </row>
    <row r="39" spans="1:8" ht="29.25" customHeight="1">
      <c r="A39" s="26" t="s">
        <v>497</v>
      </c>
      <c r="B39" s="40" t="s">
        <v>485</v>
      </c>
      <c r="C39" s="24" t="s">
        <v>98</v>
      </c>
      <c r="D39" s="24" t="s">
        <v>92</v>
      </c>
      <c r="E39" s="75" t="s">
        <v>591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567</v>
      </c>
      <c r="B40" s="40" t="s">
        <v>485</v>
      </c>
      <c r="C40" s="24" t="s">
        <v>98</v>
      </c>
      <c r="D40" s="24" t="s">
        <v>92</v>
      </c>
      <c r="E40" s="75" t="s">
        <v>591</v>
      </c>
      <c r="F40" s="24" t="s">
        <v>568</v>
      </c>
      <c r="G40" s="45">
        <f>G41</f>
        <v>1282.57</v>
      </c>
      <c r="H40" s="45">
        <f>H41</f>
        <v>1280.5</v>
      </c>
    </row>
    <row r="41" spans="1:8" ht="29.25" customHeight="1">
      <c r="A41" s="131" t="s">
        <v>569</v>
      </c>
      <c r="B41" s="40" t="s">
        <v>485</v>
      </c>
      <c r="C41" s="24" t="s">
        <v>98</v>
      </c>
      <c r="D41" s="24" t="s">
        <v>92</v>
      </c>
      <c r="E41" s="75" t="s">
        <v>591</v>
      </c>
      <c r="F41" s="24" t="s">
        <v>530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109</v>
      </c>
      <c r="B42" s="40" t="s">
        <v>485</v>
      </c>
      <c r="C42" s="24" t="s">
        <v>98</v>
      </c>
      <c r="D42" s="24" t="s">
        <v>92</v>
      </c>
      <c r="E42" s="75" t="s">
        <v>591</v>
      </c>
      <c r="F42" s="24" t="s">
        <v>110</v>
      </c>
      <c r="G42" s="45"/>
      <c r="H42" s="45"/>
    </row>
    <row r="43" spans="1:8" ht="29.25" customHeight="1" hidden="1">
      <c r="A43" s="26" t="s">
        <v>190</v>
      </c>
      <c r="B43" s="40" t="s">
        <v>485</v>
      </c>
      <c r="C43" s="24" t="s">
        <v>98</v>
      </c>
      <c r="D43" s="24" t="s">
        <v>92</v>
      </c>
      <c r="E43" s="75" t="s">
        <v>591</v>
      </c>
      <c r="F43" s="24" t="s">
        <v>111</v>
      </c>
      <c r="G43" s="45"/>
      <c r="H43" s="45"/>
    </row>
    <row r="44" spans="1:8" ht="29.25" customHeight="1">
      <c r="A44" s="26" t="s">
        <v>349</v>
      </c>
      <c r="B44" s="40" t="s">
        <v>485</v>
      </c>
      <c r="C44" s="24" t="s">
        <v>98</v>
      </c>
      <c r="D44" s="24" t="s">
        <v>92</v>
      </c>
      <c r="E44" s="75" t="s">
        <v>591</v>
      </c>
      <c r="F44" s="24" t="s">
        <v>570</v>
      </c>
      <c r="G44" s="45">
        <f>G45</f>
        <v>10</v>
      </c>
      <c r="H44" s="45">
        <f>H45</f>
        <v>10</v>
      </c>
    </row>
    <row r="45" spans="1:8" ht="29.25" customHeight="1">
      <c r="A45" s="26" t="s">
        <v>534</v>
      </c>
      <c r="B45" s="40" t="s">
        <v>485</v>
      </c>
      <c r="C45" s="24" t="s">
        <v>98</v>
      </c>
      <c r="D45" s="24" t="s">
        <v>92</v>
      </c>
      <c r="E45" s="75" t="s">
        <v>591</v>
      </c>
      <c r="F45" s="24" t="s">
        <v>533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498</v>
      </c>
      <c r="B46" s="47" t="s">
        <v>485</v>
      </c>
      <c r="C46" s="48" t="s">
        <v>98</v>
      </c>
      <c r="D46" s="48" t="s">
        <v>92</v>
      </c>
      <c r="E46" s="55" t="s">
        <v>592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563</v>
      </c>
      <c r="B47" s="40" t="s">
        <v>485</v>
      </c>
      <c r="C47" s="24" t="s">
        <v>98</v>
      </c>
      <c r="D47" s="24" t="s">
        <v>92</v>
      </c>
      <c r="E47" s="52" t="s">
        <v>593</v>
      </c>
      <c r="F47" s="43" t="s">
        <v>293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20</v>
      </c>
      <c r="B48" s="40" t="s">
        <v>485</v>
      </c>
      <c r="C48" s="24" t="s">
        <v>98</v>
      </c>
      <c r="D48" s="24" t="s">
        <v>92</v>
      </c>
      <c r="E48" s="52" t="s">
        <v>594</v>
      </c>
      <c r="F48" s="43" t="s">
        <v>160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605</v>
      </c>
      <c r="B49" s="40" t="s">
        <v>485</v>
      </c>
      <c r="C49" s="24" t="s">
        <v>98</v>
      </c>
      <c r="D49" s="24" t="s">
        <v>92</v>
      </c>
      <c r="E49" s="52" t="s">
        <v>594</v>
      </c>
      <c r="F49" s="24" t="s">
        <v>132</v>
      </c>
      <c r="G49" s="45"/>
      <c r="H49" s="45"/>
    </row>
    <row r="50" spans="1:8" ht="29.25" customHeight="1" hidden="1">
      <c r="A50" s="26" t="s">
        <v>0</v>
      </c>
      <c r="B50" s="40" t="s">
        <v>485</v>
      </c>
      <c r="C50" s="24" t="s">
        <v>98</v>
      </c>
      <c r="D50" s="24" t="s">
        <v>92</v>
      </c>
      <c r="E50" s="52" t="s">
        <v>594</v>
      </c>
      <c r="F50" s="24" t="s">
        <v>133</v>
      </c>
      <c r="G50" s="45"/>
      <c r="H50" s="45"/>
    </row>
    <row r="51" spans="1:8" ht="29.25" customHeight="1" hidden="1">
      <c r="A51" s="26" t="s">
        <v>1</v>
      </c>
      <c r="B51" s="40" t="s">
        <v>485</v>
      </c>
      <c r="C51" s="24" t="s">
        <v>98</v>
      </c>
      <c r="D51" s="24" t="s">
        <v>92</v>
      </c>
      <c r="E51" s="52" t="s">
        <v>594</v>
      </c>
      <c r="F51" s="24" t="s">
        <v>522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499</v>
      </c>
      <c r="B54" s="40" t="s">
        <v>485</v>
      </c>
      <c r="C54" s="24" t="s">
        <v>98</v>
      </c>
      <c r="D54" s="24" t="s">
        <v>92</v>
      </c>
      <c r="E54" s="52" t="s">
        <v>595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567</v>
      </c>
      <c r="B55" s="40" t="s">
        <v>485</v>
      </c>
      <c r="C55" s="24" t="s">
        <v>98</v>
      </c>
      <c r="D55" s="24" t="s">
        <v>92</v>
      </c>
      <c r="E55" s="52" t="s">
        <v>595</v>
      </c>
      <c r="F55" s="24" t="s">
        <v>568</v>
      </c>
      <c r="G55" s="45">
        <f>G56</f>
        <v>278.81</v>
      </c>
      <c r="H55" s="45">
        <f>H56</f>
        <v>285.988</v>
      </c>
    </row>
    <row r="56" spans="1:8" ht="29.25" customHeight="1">
      <c r="A56" s="131" t="s">
        <v>569</v>
      </c>
      <c r="B56" s="40" t="s">
        <v>485</v>
      </c>
      <c r="C56" s="24" t="s">
        <v>98</v>
      </c>
      <c r="D56" s="24" t="s">
        <v>92</v>
      </c>
      <c r="E56" s="52" t="s">
        <v>595</v>
      </c>
      <c r="F56" s="24" t="s">
        <v>530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109</v>
      </c>
      <c r="B57" s="40" t="s">
        <v>485</v>
      </c>
      <c r="C57" s="24" t="s">
        <v>98</v>
      </c>
      <c r="D57" s="24" t="s">
        <v>92</v>
      </c>
      <c r="E57" s="52" t="s">
        <v>595</v>
      </c>
      <c r="F57" s="24" t="s">
        <v>110</v>
      </c>
      <c r="G57" s="45"/>
      <c r="H57" s="45"/>
    </row>
    <row r="58" spans="1:8" ht="29.25" customHeight="1" hidden="1">
      <c r="A58" s="26" t="s">
        <v>190</v>
      </c>
      <c r="B58" s="40" t="s">
        <v>485</v>
      </c>
      <c r="C58" s="24" t="s">
        <v>98</v>
      </c>
      <c r="D58" s="24" t="s">
        <v>92</v>
      </c>
      <c r="E58" s="52" t="s">
        <v>595</v>
      </c>
      <c r="F58" s="24" t="s">
        <v>111</v>
      </c>
      <c r="G58" s="45"/>
      <c r="H58" s="45"/>
    </row>
    <row r="59" spans="1:8" ht="29.25" customHeight="1">
      <c r="A59" s="49" t="s">
        <v>500</v>
      </c>
      <c r="B59" s="47" t="s">
        <v>485</v>
      </c>
      <c r="C59" s="48" t="s">
        <v>98</v>
      </c>
      <c r="D59" s="48" t="s">
        <v>92</v>
      </c>
      <c r="E59" s="55" t="s">
        <v>596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501</v>
      </c>
      <c r="B60" s="40" t="s">
        <v>485</v>
      </c>
      <c r="C60" s="24" t="s">
        <v>98</v>
      </c>
      <c r="D60" s="24" t="s">
        <v>92</v>
      </c>
      <c r="E60" s="52" t="s">
        <v>597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563</v>
      </c>
      <c r="B61" s="40" t="s">
        <v>485</v>
      </c>
      <c r="C61" s="24" t="s">
        <v>98</v>
      </c>
      <c r="D61" s="24" t="s">
        <v>92</v>
      </c>
      <c r="E61" s="52" t="s">
        <v>597</v>
      </c>
      <c r="F61" s="43" t="s">
        <v>293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20</v>
      </c>
      <c r="B62" s="40" t="s">
        <v>485</v>
      </c>
      <c r="C62" s="24" t="s">
        <v>98</v>
      </c>
      <c r="D62" s="24" t="s">
        <v>92</v>
      </c>
      <c r="E62" s="52" t="s">
        <v>597</v>
      </c>
      <c r="F62" s="43" t="s">
        <v>160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487</v>
      </c>
      <c r="B63" s="40"/>
      <c r="C63" s="24"/>
      <c r="D63" s="24"/>
      <c r="E63" s="78" t="s">
        <v>23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8" t="s">
        <v>488</v>
      </c>
      <c r="B64" s="40"/>
      <c r="C64" s="24"/>
      <c r="D64" s="24"/>
      <c r="E64" s="55" t="s">
        <v>176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489</v>
      </c>
      <c r="B65" s="40"/>
      <c r="C65" s="24"/>
      <c r="D65" s="24"/>
      <c r="E65" s="75" t="s">
        <v>490</v>
      </c>
      <c r="F65" s="43" t="s">
        <v>568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567</v>
      </c>
      <c r="B66" s="40"/>
      <c r="C66" s="24"/>
      <c r="D66" s="24"/>
      <c r="E66" s="75" t="s">
        <v>490</v>
      </c>
      <c r="F66" s="29" t="s">
        <v>530</v>
      </c>
      <c r="G66" s="45">
        <f>'расх 2019-2020'!G154</f>
        <v>100</v>
      </c>
      <c r="H66" s="45">
        <f>'расх 2019-2020'!H154</f>
        <v>100</v>
      </c>
    </row>
    <row r="67" spans="1:8" s="121" customFormat="1" ht="12.75">
      <c r="A67" s="119" t="s">
        <v>368</v>
      </c>
      <c r="B67" s="128"/>
      <c r="C67" s="120"/>
      <c r="D67" s="120"/>
      <c r="E67" s="120"/>
      <c r="F67" s="120"/>
      <c r="G67" s="112">
        <f>G9+G21+G28+G31+G63</f>
        <v>10224.97</v>
      </c>
      <c r="H67" s="112">
        <f>H9+H21+H28+H31+H63</f>
        <v>10298.978</v>
      </c>
    </row>
    <row r="68" spans="1:8" s="72" customFormat="1" ht="30" customHeight="1">
      <c r="A68" s="122" t="s">
        <v>562</v>
      </c>
      <c r="B68" s="39" t="s">
        <v>364</v>
      </c>
      <c r="C68" s="125" t="s">
        <v>92</v>
      </c>
      <c r="D68" s="125" t="s">
        <v>93</v>
      </c>
      <c r="E68" s="125" t="s">
        <v>432</v>
      </c>
      <c r="F68" s="147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519</v>
      </c>
      <c r="B69" s="40" t="s">
        <v>364</v>
      </c>
      <c r="C69" s="148" t="s">
        <v>92</v>
      </c>
      <c r="D69" s="148" t="s">
        <v>93</v>
      </c>
      <c r="E69" s="123" t="s">
        <v>433</v>
      </c>
      <c r="F69" s="148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520</v>
      </c>
      <c r="B70" s="40" t="s">
        <v>364</v>
      </c>
      <c r="C70" s="123" t="s">
        <v>92</v>
      </c>
      <c r="D70" s="123" t="s">
        <v>93</v>
      </c>
      <c r="E70" s="123" t="s">
        <v>434</v>
      </c>
      <c r="F70" s="148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563</v>
      </c>
      <c r="B71" s="40" t="s">
        <v>364</v>
      </c>
      <c r="C71" s="123" t="s">
        <v>92</v>
      </c>
      <c r="D71" s="123" t="s">
        <v>93</v>
      </c>
      <c r="E71" s="123" t="s">
        <v>434</v>
      </c>
      <c r="F71" s="148" t="s">
        <v>293</v>
      </c>
      <c r="G71" s="96">
        <f t="shared" si="3"/>
        <v>846</v>
      </c>
      <c r="H71" s="96">
        <f t="shared" si="3"/>
        <v>846</v>
      </c>
      <c r="J71" s="132"/>
    </row>
    <row r="72" spans="1:8" ht="17.25" customHeight="1">
      <c r="A72" s="63" t="s">
        <v>564</v>
      </c>
      <c r="B72" s="40" t="s">
        <v>364</v>
      </c>
      <c r="C72" s="123" t="s">
        <v>92</v>
      </c>
      <c r="D72" s="123" t="s">
        <v>93</v>
      </c>
      <c r="E72" s="123" t="s">
        <v>434</v>
      </c>
      <c r="F72" s="148" t="s">
        <v>197</v>
      </c>
      <c r="G72" s="96">
        <f>'расх 2019-2020'!G15</f>
        <v>846</v>
      </c>
      <c r="H72" s="96">
        <f>'расх 2019-2020'!H15</f>
        <v>846</v>
      </c>
    </row>
    <row r="73" spans="1:8" ht="26.25" hidden="1">
      <c r="A73" s="63" t="s">
        <v>521</v>
      </c>
      <c r="B73" s="40" t="s">
        <v>364</v>
      </c>
      <c r="C73" s="123" t="s">
        <v>92</v>
      </c>
      <c r="D73" s="123" t="s">
        <v>93</v>
      </c>
      <c r="E73" s="123" t="s">
        <v>434</v>
      </c>
      <c r="F73" s="123">
        <v>121</v>
      </c>
      <c r="G73" s="98"/>
      <c r="H73" s="98"/>
    </row>
    <row r="74" spans="1:8" ht="38.25" hidden="1">
      <c r="A74" s="63" t="s">
        <v>523</v>
      </c>
      <c r="B74" s="40" t="s">
        <v>364</v>
      </c>
      <c r="C74" s="123" t="s">
        <v>92</v>
      </c>
      <c r="D74" s="123" t="s">
        <v>93</v>
      </c>
      <c r="E74" s="123" t="s">
        <v>434</v>
      </c>
      <c r="F74" s="123" t="s">
        <v>524</v>
      </c>
      <c r="G74" s="98"/>
      <c r="H74" s="98"/>
    </row>
    <row r="75" spans="1:8" s="72" customFormat="1" ht="27" customHeight="1">
      <c r="A75" s="122" t="s">
        <v>525</v>
      </c>
      <c r="B75" s="39" t="s">
        <v>364</v>
      </c>
      <c r="C75" s="36" t="s">
        <v>92</v>
      </c>
      <c r="D75" s="36" t="s">
        <v>95</v>
      </c>
      <c r="E75" s="125" t="s">
        <v>435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565</v>
      </c>
      <c r="B76" s="40" t="s">
        <v>364</v>
      </c>
      <c r="C76" s="29" t="s">
        <v>92</v>
      </c>
      <c r="D76" s="29" t="s">
        <v>95</v>
      </c>
      <c r="E76" s="123" t="s">
        <v>436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520</v>
      </c>
      <c r="B77" s="40" t="s">
        <v>364</v>
      </c>
      <c r="C77" s="29" t="s">
        <v>92</v>
      </c>
      <c r="D77" s="29" t="s">
        <v>95</v>
      </c>
      <c r="E77" s="123" t="s">
        <v>437</v>
      </c>
      <c r="F77" s="43"/>
      <c r="G77" s="96">
        <f t="shared" si="4"/>
        <v>670</v>
      </c>
      <c r="H77" s="96">
        <f t="shared" si="4"/>
        <v>670</v>
      </c>
      <c r="J77" s="132"/>
    </row>
    <row r="78" spans="1:8" ht="51.75" customHeight="1">
      <c r="A78" s="63" t="s">
        <v>563</v>
      </c>
      <c r="B78" s="40" t="s">
        <v>364</v>
      </c>
      <c r="C78" s="29" t="s">
        <v>92</v>
      </c>
      <c r="D78" s="29" t="s">
        <v>95</v>
      </c>
      <c r="E78" s="123" t="s">
        <v>437</v>
      </c>
      <c r="F78" s="43" t="s">
        <v>293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564</v>
      </c>
      <c r="B79" s="40" t="s">
        <v>364</v>
      </c>
      <c r="C79" s="29" t="s">
        <v>92</v>
      </c>
      <c r="D79" s="29" t="s">
        <v>95</v>
      </c>
      <c r="E79" s="123" t="s">
        <v>437</v>
      </c>
      <c r="F79" s="43" t="s">
        <v>197</v>
      </c>
      <c r="G79" s="96">
        <f>'расх 2019-2020'!G23</f>
        <v>670</v>
      </c>
      <c r="H79" s="96">
        <f>'расх 2019-2020'!H23</f>
        <v>670</v>
      </c>
    </row>
    <row r="80" spans="1:8" ht="26.25" hidden="1">
      <c r="A80" s="63" t="s">
        <v>521</v>
      </c>
      <c r="B80" s="40" t="s">
        <v>364</v>
      </c>
      <c r="C80" s="123" t="s">
        <v>92</v>
      </c>
      <c r="D80" s="123" t="s">
        <v>95</v>
      </c>
      <c r="E80" s="123" t="s">
        <v>437</v>
      </c>
      <c r="F80" s="123">
        <v>121</v>
      </c>
      <c r="G80" s="98"/>
      <c r="H80" s="98"/>
    </row>
    <row r="81" spans="1:8" ht="38.25" hidden="1">
      <c r="A81" s="63" t="s">
        <v>523</v>
      </c>
      <c r="B81" s="40" t="s">
        <v>364</v>
      </c>
      <c r="C81" s="123" t="s">
        <v>92</v>
      </c>
      <c r="D81" s="123" t="s">
        <v>95</v>
      </c>
      <c r="E81" s="123" t="s">
        <v>437</v>
      </c>
      <c r="F81" s="123" t="s">
        <v>524</v>
      </c>
      <c r="G81" s="98"/>
      <c r="H81" s="98"/>
    </row>
    <row r="82" spans="1:8" ht="39.75" customHeight="1">
      <c r="A82" s="58" t="s">
        <v>526</v>
      </c>
      <c r="B82" s="40" t="s">
        <v>364</v>
      </c>
      <c r="C82" s="29" t="s">
        <v>92</v>
      </c>
      <c r="D82" s="29" t="s">
        <v>94</v>
      </c>
      <c r="E82" s="125" t="s">
        <v>438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566</v>
      </c>
      <c r="B83" s="40" t="s">
        <v>364</v>
      </c>
      <c r="C83" s="29" t="s">
        <v>92</v>
      </c>
      <c r="D83" s="29" t="s">
        <v>94</v>
      </c>
      <c r="E83" s="123" t="s">
        <v>439</v>
      </c>
      <c r="F83" s="29"/>
      <c r="G83" s="53">
        <f>G84+G90</f>
        <v>8740.43</v>
      </c>
      <c r="H83" s="53">
        <f>H84+H90</f>
        <v>8216.70175</v>
      </c>
      <c r="J83" s="133"/>
    </row>
    <row r="84" spans="1:8" ht="27" customHeight="1">
      <c r="A84" s="63" t="s">
        <v>520</v>
      </c>
      <c r="B84" s="40" t="s">
        <v>364</v>
      </c>
      <c r="C84" s="29" t="s">
        <v>92</v>
      </c>
      <c r="D84" s="29" t="s">
        <v>94</v>
      </c>
      <c r="E84" s="123" t="s">
        <v>440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563</v>
      </c>
      <c r="B85" s="40" t="s">
        <v>364</v>
      </c>
      <c r="C85" s="29" t="s">
        <v>92</v>
      </c>
      <c r="D85" s="29" t="s">
        <v>94</v>
      </c>
      <c r="E85" s="123" t="s">
        <v>440</v>
      </c>
      <c r="F85" s="29" t="s">
        <v>293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529</v>
      </c>
      <c r="B86" s="40" t="s">
        <v>364</v>
      </c>
      <c r="C86" s="29" t="s">
        <v>92</v>
      </c>
      <c r="D86" s="29" t="s">
        <v>94</v>
      </c>
      <c r="E86" s="123" t="s">
        <v>440</v>
      </c>
      <c r="F86" s="29" t="s">
        <v>197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521</v>
      </c>
      <c r="B87" s="40" t="s">
        <v>364</v>
      </c>
      <c r="C87" s="29" t="s">
        <v>92</v>
      </c>
      <c r="D87" s="29" t="s">
        <v>94</v>
      </c>
      <c r="E87" s="123" t="s">
        <v>440</v>
      </c>
      <c r="F87" s="29" t="s">
        <v>107</v>
      </c>
      <c r="G87" s="45"/>
      <c r="H87" s="45"/>
    </row>
    <row r="88" spans="1:8" ht="15.75" hidden="1">
      <c r="A88" s="63" t="s">
        <v>532</v>
      </c>
      <c r="B88" s="40" t="s">
        <v>364</v>
      </c>
      <c r="C88" s="29" t="s">
        <v>92</v>
      </c>
      <c r="D88" s="29" t="s">
        <v>94</v>
      </c>
      <c r="E88" s="123" t="s">
        <v>440</v>
      </c>
      <c r="F88" s="29" t="s">
        <v>108</v>
      </c>
      <c r="G88" s="45"/>
      <c r="H88" s="45"/>
    </row>
    <row r="89" spans="1:8" ht="41.25" customHeight="1" hidden="1">
      <c r="A89" s="63" t="s">
        <v>523</v>
      </c>
      <c r="B89" s="40" t="s">
        <v>364</v>
      </c>
      <c r="C89" s="29" t="s">
        <v>92</v>
      </c>
      <c r="D89" s="29" t="s">
        <v>94</v>
      </c>
      <c r="E89" s="123" t="s">
        <v>440</v>
      </c>
      <c r="F89" s="29" t="s">
        <v>524</v>
      </c>
      <c r="G89" s="45"/>
      <c r="H89" s="45"/>
    </row>
    <row r="90" spans="1:8" ht="19.5" customHeight="1">
      <c r="A90" s="63" t="s">
        <v>528</v>
      </c>
      <c r="B90" s="40" t="s">
        <v>364</v>
      </c>
      <c r="C90" s="29" t="s">
        <v>92</v>
      </c>
      <c r="D90" s="29" t="s">
        <v>94</v>
      </c>
      <c r="E90" s="123" t="s">
        <v>441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567</v>
      </c>
      <c r="B91" s="40" t="s">
        <v>364</v>
      </c>
      <c r="C91" s="29" t="s">
        <v>92</v>
      </c>
      <c r="D91" s="29" t="s">
        <v>94</v>
      </c>
      <c r="E91" s="123" t="s">
        <v>441</v>
      </c>
      <c r="F91" s="29" t="s">
        <v>568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569</v>
      </c>
      <c r="B92" s="40" t="s">
        <v>364</v>
      </c>
      <c r="C92" s="29" t="s">
        <v>92</v>
      </c>
      <c r="D92" s="29" t="s">
        <v>94</v>
      </c>
      <c r="E92" s="123" t="s">
        <v>441</v>
      </c>
      <c r="F92" s="29" t="s">
        <v>530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109</v>
      </c>
      <c r="B93" s="40" t="s">
        <v>364</v>
      </c>
      <c r="C93" s="29" t="s">
        <v>92</v>
      </c>
      <c r="D93" s="29" t="s">
        <v>94</v>
      </c>
      <c r="E93" s="123" t="s">
        <v>441</v>
      </c>
      <c r="F93" s="29" t="s">
        <v>110</v>
      </c>
      <c r="G93" s="53"/>
      <c r="H93" s="53"/>
    </row>
    <row r="94" spans="1:8" ht="27" customHeight="1" hidden="1">
      <c r="A94" s="28" t="s">
        <v>190</v>
      </c>
      <c r="B94" s="40" t="s">
        <v>364</v>
      </c>
      <c r="C94" s="29" t="s">
        <v>92</v>
      </c>
      <c r="D94" s="29" t="s">
        <v>94</v>
      </c>
      <c r="E94" s="123" t="s">
        <v>441</v>
      </c>
      <c r="F94" s="29" t="s">
        <v>111</v>
      </c>
      <c r="G94" s="53"/>
      <c r="H94" s="53"/>
    </row>
    <row r="95" spans="1:8" ht="16.5" customHeight="1">
      <c r="A95" s="28" t="s">
        <v>349</v>
      </c>
      <c r="B95" s="40" t="s">
        <v>364</v>
      </c>
      <c r="C95" s="29" t="s">
        <v>92</v>
      </c>
      <c r="D95" s="29" t="s">
        <v>94</v>
      </c>
      <c r="E95" s="123" t="s">
        <v>441</v>
      </c>
      <c r="F95" s="29" t="s">
        <v>570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571</v>
      </c>
      <c r="B96" s="40" t="s">
        <v>364</v>
      </c>
      <c r="C96" s="29" t="s">
        <v>92</v>
      </c>
      <c r="D96" s="29" t="s">
        <v>94</v>
      </c>
      <c r="E96" s="123" t="s">
        <v>441</v>
      </c>
      <c r="F96" s="29" t="s">
        <v>572</v>
      </c>
      <c r="G96" s="45"/>
      <c r="H96" s="45">
        <f>'расх 18 г'!H41</f>
        <v>0</v>
      </c>
    </row>
    <row r="97" spans="1:8" ht="66.75" customHeight="1" hidden="1">
      <c r="A97" s="149" t="s">
        <v>573</v>
      </c>
      <c r="B97" s="40" t="s">
        <v>364</v>
      </c>
      <c r="C97" s="29" t="s">
        <v>92</v>
      </c>
      <c r="D97" s="29" t="s">
        <v>94</v>
      </c>
      <c r="E97" s="123" t="s">
        <v>441</v>
      </c>
      <c r="F97" s="29" t="s">
        <v>26</v>
      </c>
      <c r="G97" s="45"/>
      <c r="H97" s="45"/>
    </row>
    <row r="98" spans="1:8" ht="18" customHeight="1">
      <c r="A98" s="28" t="s">
        <v>574</v>
      </c>
      <c r="B98" s="40" t="s">
        <v>364</v>
      </c>
      <c r="C98" s="29" t="s">
        <v>92</v>
      </c>
      <c r="D98" s="29" t="s">
        <v>94</v>
      </c>
      <c r="E98" s="123" t="s">
        <v>441</v>
      </c>
      <c r="F98" s="29" t="s">
        <v>533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575</v>
      </c>
      <c r="B99" s="40" t="s">
        <v>364</v>
      </c>
      <c r="C99" s="29" t="s">
        <v>92</v>
      </c>
      <c r="D99" s="29" t="s">
        <v>94</v>
      </c>
      <c r="E99" s="123" t="s">
        <v>441</v>
      </c>
      <c r="F99" s="29" t="s">
        <v>113</v>
      </c>
      <c r="G99" s="45"/>
      <c r="H99" s="45"/>
    </row>
    <row r="100" spans="1:8" ht="17.25" customHeight="1" hidden="1">
      <c r="A100" s="28" t="s">
        <v>536</v>
      </c>
      <c r="B100" s="40" t="s">
        <v>364</v>
      </c>
      <c r="C100" s="29" t="s">
        <v>92</v>
      </c>
      <c r="D100" s="29" t="s">
        <v>94</v>
      </c>
      <c r="E100" s="123" t="s">
        <v>441</v>
      </c>
      <c r="F100" s="29" t="s">
        <v>535</v>
      </c>
      <c r="G100" s="45"/>
      <c r="H100" s="45"/>
    </row>
    <row r="101" spans="1:8" ht="39.75" customHeight="1" hidden="1">
      <c r="A101" s="28" t="s">
        <v>526</v>
      </c>
      <c r="B101" s="40" t="s">
        <v>364</v>
      </c>
      <c r="C101" s="29" t="s">
        <v>98</v>
      </c>
      <c r="D101" s="29" t="s">
        <v>92</v>
      </c>
      <c r="E101" s="123" t="s">
        <v>438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538</v>
      </c>
      <c r="B102" s="40" t="s">
        <v>364</v>
      </c>
      <c r="C102" s="29" t="s">
        <v>98</v>
      </c>
      <c r="D102" s="29" t="s">
        <v>92</v>
      </c>
      <c r="E102" s="123" t="s">
        <v>457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604</v>
      </c>
      <c r="B103" s="40" t="s">
        <v>364</v>
      </c>
      <c r="C103" s="29" t="s">
        <v>98</v>
      </c>
      <c r="D103" s="29" t="s">
        <v>92</v>
      </c>
      <c r="E103" s="123" t="s">
        <v>458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563</v>
      </c>
      <c r="B104" s="40" t="s">
        <v>364</v>
      </c>
      <c r="C104" s="29" t="s">
        <v>98</v>
      </c>
      <c r="D104" s="29" t="s">
        <v>92</v>
      </c>
      <c r="E104" s="123" t="s">
        <v>458</v>
      </c>
      <c r="F104" s="43" t="s">
        <v>293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20</v>
      </c>
      <c r="B105" s="40" t="s">
        <v>364</v>
      </c>
      <c r="C105" s="29" t="s">
        <v>98</v>
      </c>
      <c r="D105" s="29" t="s">
        <v>92</v>
      </c>
      <c r="E105" s="123" t="s">
        <v>458</v>
      </c>
      <c r="F105" s="43" t="s">
        <v>160</v>
      </c>
      <c r="G105" s="101"/>
      <c r="H105" s="101"/>
    </row>
    <row r="106" spans="1:8" ht="15.75" hidden="1">
      <c r="A106" s="28" t="s">
        <v>605</v>
      </c>
      <c r="B106" s="40" t="s">
        <v>364</v>
      </c>
      <c r="C106" s="29" t="s">
        <v>98</v>
      </c>
      <c r="D106" s="29" t="s">
        <v>92</v>
      </c>
      <c r="E106" s="123" t="s">
        <v>458</v>
      </c>
      <c r="F106" s="29" t="s">
        <v>132</v>
      </c>
      <c r="G106" s="101"/>
      <c r="H106" s="101"/>
    </row>
    <row r="107" spans="1:8" ht="28.5" customHeight="1" hidden="1">
      <c r="A107" s="28" t="s">
        <v>0</v>
      </c>
      <c r="B107" s="40" t="s">
        <v>364</v>
      </c>
      <c r="C107" s="29" t="s">
        <v>98</v>
      </c>
      <c r="D107" s="29" t="s">
        <v>92</v>
      </c>
      <c r="E107" s="123" t="s">
        <v>458</v>
      </c>
      <c r="F107" s="29" t="s">
        <v>133</v>
      </c>
      <c r="G107" s="101"/>
      <c r="H107" s="101"/>
    </row>
    <row r="108" spans="1:8" ht="28.5" customHeight="1" hidden="1">
      <c r="A108" s="28" t="s">
        <v>1</v>
      </c>
      <c r="B108" s="40" t="s">
        <v>364</v>
      </c>
      <c r="C108" s="29" t="s">
        <v>98</v>
      </c>
      <c r="D108" s="29" t="s">
        <v>92</v>
      </c>
      <c r="E108" s="123" t="s">
        <v>458</v>
      </c>
      <c r="F108" s="29" t="s">
        <v>522</v>
      </c>
      <c r="G108" s="101"/>
      <c r="H108" s="101"/>
    </row>
    <row r="109" spans="1:8" ht="29.25" customHeight="1" hidden="1">
      <c r="A109" s="28" t="s">
        <v>3</v>
      </c>
      <c r="B109" s="40" t="s">
        <v>364</v>
      </c>
      <c r="C109" s="29" t="s">
        <v>98</v>
      </c>
      <c r="D109" s="29" t="s">
        <v>92</v>
      </c>
      <c r="E109" s="123" t="s">
        <v>460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563</v>
      </c>
      <c r="B110" s="40" t="s">
        <v>364</v>
      </c>
      <c r="C110" s="29" t="s">
        <v>98</v>
      </c>
      <c r="D110" s="29" t="s">
        <v>92</v>
      </c>
      <c r="E110" s="123" t="s">
        <v>460</v>
      </c>
      <c r="F110" s="43" t="s">
        <v>293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369</v>
      </c>
      <c r="B111" s="40" t="s">
        <v>364</v>
      </c>
      <c r="C111" s="29" t="s">
        <v>98</v>
      </c>
      <c r="D111" s="29" t="s">
        <v>92</v>
      </c>
      <c r="E111" s="123" t="s">
        <v>460</v>
      </c>
      <c r="F111" s="43" t="s">
        <v>160</v>
      </c>
      <c r="G111" s="101"/>
      <c r="H111" s="101"/>
    </row>
    <row r="112" spans="1:8" ht="15.75" hidden="1">
      <c r="A112" s="28" t="s">
        <v>605</v>
      </c>
      <c r="B112" s="40" t="s">
        <v>364</v>
      </c>
      <c r="C112" s="29" t="s">
        <v>98</v>
      </c>
      <c r="D112" s="29" t="s">
        <v>92</v>
      </c>
      <c r="E112" s="123" t="s">
        <v>460</v>
      </c>
      <c r="F112" s="29" t="s">
        <v>132</v>
      </c>
      <c r="G112" s="101"/>
      <c r="H112" s="101"/>
    </row>
    <row r="113" spans="1:8" ht="27.75" customHeight="1" hidden="1">
      <c r="A113" s="28" t="s">
        <v>0</v>
      </c>
      <c r="B113" s="40" t="s">
        <v>364</v>
      </c>
      <c r="C113" s="29" t="s">
        <v>98</v>
      </c>
      <c r="D113" s="29" t="s">
        <v>92</v>
      </c>
      <c r="E113" s="123" t="s">
        <v>4</v>
      </c>
      <c r="F113" s="29" t="s">
        <v>133</v>
      </c>
      <c r="G113" s="101"/>
      <c r="H113" s="101"/>
    </row>
    <row r="114" spans="1:8" ht="27.75" customHeight="1" hidden="1">
      <c r="A114" s="28" t="s">
        <v>1</v>
      </c>
      <c r="B114" s="40" t="s">
        <v>364</v>
      </c>
      <c r="C114" s="29" t="s">
        <v>98</v>
      </c>
      <c r="D114" s="29" t="s">
        <v>92</v>
      </c>
      <c r="E114" s="123" t="s">
        <v>460</v>
      </c>
      <c r="F114" s="29" t="s">
        <v>522</v>
      </c>
      <c r="G114" s="101"/>
      <c r="H114" s="101"/>
    </row>
    <row r="115" spans="1:8" ht="42" customHeight="1" hidden="1">
      <c r="A115" s="26" t="s">
        <v>378</v>
      </c>
      <c r="B115" s="40" t="s">
        <v>142</v>
      </c>
      <c r="C115" s="24" t="s">
        <v>98</v>
      </c>
      <c r="D115" s="24" t="s">
        <v>92</v>
      </c>
      <c r="E115" s="146" t="s">
        <v>462</v>
      </c>
      <c r="F115" s="24"/>
      <c r="G115" s="150">
        <f>G116</f>
        <v>0</v>
      </c>
      <c r="H115" s="150">
        <f>H116</f>
        <v>0</v>
      </c>
    </row>
    <row r="116" spans="1:8" ht="42" customHeight="1" hidden="1">
      <c r="A116" s="63" t="s">
        <v>563</v>
      </c>
      <c r="B116" s="40" t="s">
        <v>142</v>
      </c>
      <c r="C116" s="24" t="s">
        <v>98</v>
      </c>
      <c r="D116" s="24" t="s">
        <v>92</v>
      </c>
      <c r="E116" s="146" t="s">
        <v>462</v>
      </c>
      <c r="F116" s="24" t="s">
        <v>293</v>
      </c>
      <c r="G116" s="150">
        <f>G117</f>
        <v>0</v>
      </c>
      <c r="H116" s="150">
        <f>H117</f>
        <v>0</v>
      </c>
    </row>
    <row r="117" spans="1:8" ht="18" customHeight="1" hidden="1">
      <c r="A117" s="26" t="s">
        <v>20</v>
      </c>
      <c r="B117" s="40" t="s">
        <v>142</v>
      </c>
      <c r="C117" s="24" t="s">
        <v>98</v>
      </c>
      <c r="D117" s="24" t="s">
        <v>92</v>
      </c>
      <c r="E117" s="146" t="s">
        <v>462</v>
      </c>
      <c r="F117" s="43" t="s">
        <v>160</v>
      </c>
      <c r="G117" s="150"/>
      <c r="H117" s="150"/>
    </row>
    <row r="118" spans="1:8" ht="29.25" customHeight="1" hidden="1">
      <c r="A118" s="28" t="s">
        <v>2</v>
      </c>
      <c r="B118" s="40" t="s">
        <v>364</v>
      </c>
      <c r="C118" s="29" t="s">
        <v>98</v>
      </c>
      <c r="D118" s="29" t="s">
        <v>92</v>
      </c>
      <c r="E118" s="123" t="s">
        <v>459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567</v>
      </c>
      <c r="B119" s="40" t="s">
        <v>364</v>
      </c>
      <c r="C119" s="29" t="s">
        <v>98</v>
      </c>
      <c r="D119" s="29" t="s">
        <v>92</v>
      </c>
      <c r="E119" s="123" t="s">
        <v>459</v>
      </c>
      <c r="F119" s="29" t="s">
        <v>568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569</v>
      </c>
      <c r="B120" s="40" t="s">
        <v>364</v>
      </c>
      <c r="C120" s="29" t="s">
        <v>98</v>
      </c>
      <c r="D120" s="29" t="s">
        <v>92</v>
      </c>
      <c r="E120" s="123" t="s">
        <v>459</v>
      </c>
      <c r="F120" s="29" t="s">
        <v>530</v>
      </c>
      <c r="G120" s="101"/>
      <c r="H120" s="101"/>
    </row>
    <row r="121" spans="1:8" ht="25.5" hidden="1">
      <c r="A121" s="28" t="s">
        <v>109</v>
      </c>
      <c r="B121" s="40" t="s">
        <v>364</v>
      </c>
      <c r="C121" s="29" t="s">
        <v>98</v>
      </c>
      <c r="D121" s="29" t="s">
        <v>92</v>
      </c>
      <c r="E121" s="123" t="s">
        <v>459</v>
      </c>
      <c r="F121" s="29" t="s">
        <v>110</v>
      </c>
      <c r="G121" s="100"/>
      <c r="H121" s="100"/>
    </row>
    <row r="122" spans="1:8" ht="27" customHeight="1" hidden="1">
      <c r="A122" s="28" t="s">
        <v>190</v>
      </c>
      <c r="B122" s="40" t="s">
        <v>364</v>
      </c>
      <c r="C122" s="29" t="s">
        <v>98</v>
      </c>
      <c r="D122" s="29" t="s">
        <v>92</v>
      </c>
      <c r="E122" s="123" t="s">
        <v>459</v>
      </c>
      <c r="F122" s="29" t="s">
        <v>111</v>
      </c>
      <c r="G122" s="100"/>
      <c r="H122" s="100"/>
    </row>
    <row r="123" spans="1:8" ht="16.5" customHeight="1" hidden="1">
      <c r="A123" s="28" t="s">
        <v>349</v>
      </c>
      <c r="B123" s="40" t="s">
        <v>364</v>
      </c>
      <c r="C123" s="29" t="s">
        <v>98</v>
      </c>
      <c r="D123" s="29" t="s">
        <v>92</v>
      </c>
      <c r="E123" s="123" t="s">
        <v>459</v>
      </c>
      <c r="F123" s="29" t="s">
        <v>570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534</v>
      </c>
      <c r="B124" s="40" t="s">
        <v>364</v>
      </c>
      <c r="C124" s="29" t="s">
        <v>98</v>
      </c>
      <c r="D124" s="29" t="s">
        <v>92</v>
      </c>
      <c r="E124" s="123" t="s">
        <v>459</v>
      </c>
      <c r="F124" s="29" t="s">
        <v>533</v>
      </c>
      <c r="G124" s="101"/>
      <c r="H124" s="101"/>
    </row>
    <row r="125" spans="1:8" ht="17.25" customHeight="1" hidden="1">
      <c r="A125" s="28" t="s">
        <v>112</v>
      </c>
      <c r="B125" s="40" t="s">
        <v>364</v>
      </c>
      <c r="C125" s="29" t="s">
        <v>98</v>
      </c>
      <c r="D125" s="29" t="s">
        <v>92</v>
      </c>
      <c r="E125" s="123" t="s">
        <v>459</v>
      </c>
      <c r="F125" s="29" t="s">
        <v>113</v>
      </c>
      <c r="G125" s="101"/>
      <c r="H125" s="101"/>
    </row>
    <row r="126" spans="1:8" ht="27.75" customHeight="1" hidden="1">
      <c r="A126" s="28" t="s">
        <v>5</v>
      </c>
      <c r="B126" s="40" t="s">
        <v>364</v>
      </c>
      <c r="C126" s="29" t="s">
        <v>98</v>
      </c>
      <c r="D126" s="29" t="s">
        <v>92</v>
      </c>
      <c r="E126" s="123" t="s">
        <v>461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567</v>
      </c>
      <c r="B127" s="40" t="s">
        <v>364</v>
      </c>
      <c r="C127" s="29" t="s">
        <v>98</v>
      </c>
      <c r="D127" s="29" t="s">
        <v>92</v>
      </c>
      <c r="E127" s="123" t="s">
        <v>461</v>
      </c>
      <c r="F127" s="29" t="s">
        <v>568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569</v>
      </c>
      <c r="B128" s="40" t="s">
        <v>364</v>
      </c>
      <c r="C128" s="29" t="s">
        <v>98</v>
      </c>
      <c r="D128" s="29" t="s">
        <v>92</v>
      </c>
      <c r="E128" s="123" t="s">
        <v>461</v>
      </c>
      <c r="F128" s="29" t="s">
        <v>530</v>
      </c>
      <c r="G128" s="101"/>
      <c r="H128" s="101"/>
    </row>
    <row r="129" spans="1:8" ht="25.5" hidden="1">
      <c r="A129" s="28" t="s">
        <v>109</v>
      </c>
      <c r="B129" s="40" t="s">
        <v>364</v>
      </c>
      <c r="C129" s="29" t="s">
        <v>98</v>
      </c>
      <c r="D129" s="29" t="s">
        <v>92</v>
      </c>
      <c r="E129" s="123" t="s">
        <v>461</v>
      </c>
      <c r="F129" s="29" t="s">
        <v>110</v>
      </c>
      <c r="G129" s="101"/>
      <c r="H129" s="101"/>
    </row>
    <row r="130" spans="1:8" ht="26.25" customHeight="1" hidden="1">
      <c r="A130" s="28" t="s">
        <v>190</v>
      </c>
      <c r="B130" s="40" t="s">
        <v>364</v>
      </c>
      <c r="C130" s="29" t="s">
        <v>98</v>
      </c>
      <c r="D130" s="29" t="s">
        <v>92</v>
      </c>
      <c r="E130" s="123" t="s">
        <v>461</v>
      </c>
      <c r="F130" s="29" t="s">
        <v>111</v>
      </c>
      <c r="G130" s="101"/>
      <c r="H130" s="101"/>
    </row>
    <row r="131" spans="1:10" ht="26.25" customHeight="1">
      <c r="A131" s="70" t="s">
        <v>576</v>
      </c>
      <c r="B131" s="62" t="s">
        <v>485</v>
      </c>
      <c r="C131" s="73" t="s">
        <v>93</v>
      </c>
      <c r="D131" s="73" t="s">
        <v>95</v>
      </c>
      <c r="E131" s="78" t="s">
        <v>443</v>
      </c>
      <c r="F131" s="29"/>
      <c r="G131" s="101">
        <f>G132+G136+G141+G149</f>
        <v>831.8</v>
      </c>
      <c r="H131" s="101">
        <f>H132+H136+H141+H149</f>
        <v>855.0999999999999</v>
      </c>
      <c r="J131" s="133"/>
    </row>
    <row r="132" spans="1:8" ht="30.75" customHeight="1">
      <c r="A132" s="103" t="s">
        <v>539</v>
      </c>
      <c r="B132" s="40" t="s">
        <v>364</v>
      </c>
      <c r="C132" s="29" t="s">
        <v>92</v>
      </c>
      <c r="D132" s="29" t="s">
        <v>94</v>
      </c>
      <c r="E132" s="123" t="s">
        <v>442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567</v>
      </c>
      <c r="B133" s="40" t="s">
        <v>364</v>
      </c>
      <c r="C133" s="29" t="s">
        <v>92</v>
      </c>
      <c r="D133" s="29" t="s">
        <v>94</v>
      </c>
      <c r="E133" s="123" t="s">
        <v>442</v>
      </c>
      <c r="F133" s="29" t="s">
        <v>568</v>
      </c>
      <c r="G133" s="45">
        <f>G134</f>
        <v>1</v>
      </c>
      <c r="H133" s="45">
        <f>H134</f>
        <v>1</v>
      </c>
    </row>
    <row r="134" spans="1:8" ht="30.75" customHeight="1">
      <c r="A134" s="63" t="s">
        <v>569</v>
      </c>
      <c r="B134" s="40" t="s">
        <v>364</v>
      </c>
      <c r="C134" s="29" t="s">
        <v>92</v>
      </c>
      <c r="D134" s="29" t="s">
        <v>94</v>
      </c>
      <c r="E134" s="123" t="s">
        <v>442</v>
      </c>
      <c r="F134" s="29" t="s">
        <v>530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190</v>
      </c>
      <c r="B135" s="40" t="s">
        <v>364</v>
      </c>
      <c r="C135" s="29" t="s">
        <v>92</v>
      </c>
      <c r="D135" s="29" t="s">
        <v>94</v>
      </c>
      <c r="E135" s="123" t="s">
        <v>442</v>
      </c>
      <c r="F135" s="29" t="s">
        <v>111</v>
      </c>
      <c r="G135" s="45"/>
      <c r="H135" s="45"/>
    </row>
    <row r="136" spans="1:8" ht="57" customHeight="1">
      <c r="A136" s="49" t="s">
        <v>546</v>
      </c>
      <c r="B136" s="40" t="s">
        <v>364</v>
      </c>
      <c r="C136" s="29" t="s">
        <v>94</v>
      </c>
      <c r="D136" s="29" t="s">
        <v>97</v>
      </c>
      <c r="E136" s="123" t="s">
        <v>449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567</v>
      </c>
      <c r="B137" s="40"/>
      <c r="C137" s="29"/>
      <c r="D137" s="29"/>
      <c r="E137" s="123" t="s">
        <v>449</v>
      </c>
      <c r="F137" s="29" t="s">
        <v>568</v>
      </c>
      <c r="G137" s="45">
        <f>G138</f>
        <v>32.5</v>
      </c>
      <c r="H137" s="45">
        <f>H138</f>
        <v>32.5</v>
      </c>
    </row>
    <row r="138" spans="1:8" ht="30.75" customHeight="1">
      <c r="A138" s="131" t="s">
        <v>569</v>
      </c>
      <c r="B138" s="40"/>
      <c r="C138" s="29"/>
      <c r="D138" s="29"/>
      <c r="E138" s="123" t="s">
        <v>449</v>
      </c>
      <c r="F138" s="29" t="s">
        <v>530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190</v>
      </c>
      <c r="B139" s="40"/>
      <c r="C139" s="29"/>
      <c r="D139" s="29"/>
      <c r="E139" s="123" t="s">
        <v>442</v>
      </c>
      <c r="F139" s="29" t="s">
        <v>111</v>
      </c>
      <c r="G139" s="45">
        <f>'расх 18 г'!G103</f>
        <v>32.5</v>
      </c>
      <c r="H139" s="45">
        <f>'расх 18 г'!H103</f>
        <v>0</v>
      </c>
    </row>
    <row r="140" spans="1:8" ht="25.5" customHeight="1" hidden="1">
      <c r="A140" s="28" t="s">
        <v>190</v>
      </c>
      <c r="B140" s="40"/>
      <c r="C140" s="29"/>
      <c r="D140" s="29"/>
      <c r="E140" s="123" t="s">
        <v>442</v>
      </c>
      <c r="F140" s="29" t="s">
        <v>111</v>
      </c>
      <c r="G140" s="45"/>
      <c r="H140" s="45"/>
    </row>
    <row r="141" spans="1:8" ht="29.25" customHeight="1">
      <c r="A141" s="99" t="s">
        <v>540</v>
      </c>
      <c r="B141" s="40" t="s">
        <v>364</v>
      </c>
      <c r="C141" s="43" t="s">
        <v>92</v>
      </c>
      <c r="D141" s="43" t="s">
        <v>103</v>
      </c>
      <c r="E141" s="123" t="s">
        <v>444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563</v>
      </c>
      <c r="B142" s="40" t="s">
        <v>364</v>
      </c>
      <c r="C142" s="43" t="s">
        <v>92</v>
      </c>
      <c r="D142" s="43" t="s">
        <v>103</v>
      </c>
      <c r="E142" s="123" t="s">
        <v>444</v>
      </c>
      <c r="F142" s="43" t="s">
        <v>293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529</v>
      </c>
      <c r="B143" s="40" t="s">
        <v>364</v>
      </c>
      <c r="C143" s="43" t="s">
        <v>92</v>
      </c>
      <c r="D143" s="43" t="s">
        <v>103</v>
      </c>
      <c r="E143" s="123" t="s">
        <v>444</v>
      </c>
      <c r="F143" s="43" t="s">
        <v>197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521</v>
      </c>
      <c r="B144" s="40" t="s">
        <v>364</v>
      </c>
      <c r="C144" s="43" t="s">
        <v>92</v>
      </c>
      <c r="D144" s="43" t="s">
        <v>103</v>
      </c>
      <c r="E144" s="123" t="s">
        <v>444</v>
      </c>
      <c r="F144" s="29" t="s">
        <v>107</v>
      </c>
      <c r="G144" s="45"/>
      <c r="H144" s="45"/>
    </row>
    <row r="145" spans="1:8" ht="38.25" hidden="1">
      <c r="A145" s="63" t="s">
        <v>523</v>
      </c>
      <c r="B145" s="40" t="s">
        <v>364</v>
      </c>
      <c r="C145" s="43" t="s">
        <v>92</v>
      </c>
      <c r="D145" s="43" t="s">
        <v>103</v>
      </c>
      <c r="E145" s="123" t="s">
        <v>444</v>
      </c>
      <c r="F145" s="29" t="s">
        <v>524</v>
      </c>
      <c r="G145" s="45"/>
      <c r="H145" s="45"/>
    </row>
    <row r="146" spans="1:8" ht="25.5">
      <c r="A146" s="28" t="s">
        <v>567</v>
      </c>
      <c r="B146" s="40" t="s">
        <v>364</v>
      </c>
      <c r="C146" s="43" t="s">
        <v>92</v>
      </c>
      <c r="D146" s="43" t="s">
        <v>103</v>
      </c>
      <c r="E146" s="123" t="s">
        <v>444</v>
      </c>
      <c r="F146" s="29" t="s">
        <v>568</v>
      </c>
      <c r="G146" s="45">
        <f>G147</f>
        <v>37.8</v>
      </c>
      <c r="H146" s="45">
        <f>H147</f>
        <v>37.8</v>
      </c>
    </row>
    <row r="147" spans="1:8" ht="25.5">
      <c r="A147" s="63" t="s">
        <v>531</v>
      </c>
      <c r="B147" s="40" t="s">
        <v>364</v>
      </c>
      <c r="C147" s="43" t="s">
        <v>92</v>
      </c>
      <c r="D147" s="43" t="s">
        <v>103</v>
      </c>
      <c r="E147" s="123" t="s">
        <v>444</v>
      </c>
      <c r="F147" s="29" t="s">
        <v>530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3"/>
      <c r="F148" s="29"/>
      <c r="G148" s="45"/>
      <c r="H148" s="45"/>
    </row>
    <row r="149" spans="1:8" ht="27.75" customHeight="1">
      <c r="A149" s="99" t="s">
        <v>121</v>
      </c>
      <c r="B149" s="40" t="s">
        <v>364</v>
      </c>
      <c r="C149" s="43" t="s">
        <v>93</v>
      </c>
      <c r="D149" s="43" t="s">
        <v>95</v>
      </c>
      <c r="E149" s="123" t="s">
        <v>447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563</v>
      </c>
      <c r="B150" s="40" t="s">
        <v>364</v>
      </c>
      <c r="C150" s="43" t="s">
        <v>93</v>
      </c>
      <c r="D150" s="43" t="s">
        <v>95</v>
      </c>
      <c r="E150" s="123" t="s">
        <v>447</v>
      </c>
      <c r="F150" s="43" t="s">
        <v>293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529</v>
      </c>
      <c r="B151" s="40" t="s">
        <v>364</v>
      </c>
      <c r="C151" s="43" t="s">
        <v>93</v>
      </c>
      <c r="D151" s="43" t="s">
        <v>95</v>
      </c>
      <c r="E151" s="123" t="s">
        <v>447</v>
      </c>
      <c r="F151" s="43" t="s">
        <v>197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189</v>
      </c>
      <c r="B152" s="40" t="s">
        <v>364</v>
      </c>
      <c r="C152" s="43" t="s">
        <v>93</v>
      </c>
      <c r="D152" s="43" t="s">
        <v>95</v>
      </c>
      <c r="E152" s="123" t="s">
        <v>447</v>
      </c>
      <c r="F152" s="29" t="s">
        <v>107</v>
      </c>
      <c r="G152" s="45"/>
      <c r="H152" s="45"/>
    </row>
    <row r="153" spans="1:8" ht="15.75" hidden="1">
      <c r="A153" s="63" t="s">
        <v>532</v>
      </c>
      <c r="B153" s="40" t="s">
        <v>364</v>
      </c>
      <c r="C153" s="43" t="s">
        <v>93</v>
      </c>
      <c r="D153" s="43" t="s">
        <v>95</v>
      </c>
      <c r="E153" s="123" t="s">
        <v>447</v>
      </c>
      <c r="F153" s="29" t="s">
        <v>108</v>
      </c>
      <c r="G153" s="45"/>
      <c r="H153" s="45"/>
    </row>
    <row r="154" spans="1:8" ht="38.25" hidden="1">
      <c r="A154" s="63" t="s">
        <v>523</v>
      </c>
      <c r="B154" s="40" t="s">
        <v>364</v>
      </c>
      <c r="C154" s="43" t="s">
        <v>93</v>
      </c>
      <c r="D154" s="43" t="s">
        <v>95</v>
      </c>
      <c r="E154" s="123" t="s">
        <v>447</v>
      </c>
      <c r="F154" s="29" t="s">
        <v>524</v>
      </c>
      <c r="G154" s="45"/>
      <c r="H154" s="45"/>
    </row>
    <row r="155" spans="1:8" ht="28.5" customHeight="1">
      <c r="A155" s="28" t="s">
        <v>567</v>
      </c>
      <c r="B155" s="40" t="s">
        <v>364</v>
      </c>
      <c r="C155" s="43" t="s">
        <v>93</v>
      </c>
      <c r="D155" s="43" t="s">
        <v>95</v>
      </c>
      <c r="E155" s="123" t="s">
        <v>447</v>
      </c>
      <c r="F155" s="29" t="s">
        <v>568</v>
      </c>
      <c r="G155" s="45">
        <f>G156</f>
        <v>11</v>
      </c>
      <c r="H155" s="45">
        <f>H156</f>
        <v>15</v>
      </c>
    </row>
    <row r="156" spans="1:8" ht="25.5">
      <c r="A156" s="63" t="s">
        <v>569</v>
      </c>
      <c r="B156" s="40" t="s">
        <v>364</v>
      </c>
      <c r="C156" s="43" t="s">
        <v>93</v>
      </c>
      <c r="D156" s="43" t="s">
        <v>95</v>
      </c>
      <c r="E156" s="123" t="s">
        <v>447</v>
      </c>
      <c r="F156" s="29" t="s">
        <v>530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109</v>
      </c>
      <c r="B157" s="40" t="s">
        <v>364</v>
      </c>
      <c r="C157" s="43" t="s">
        <v>93</v>
      </c>
      <c r="D157" s="43" t="s">
        <v>95</v>
      </c>
      <c r="E157" s="123" t="s">
        <v>447</v>
      </c>
      <c r="F157" s="29" t="s">
        <v>110</v>
      </c>
      <c r="G157" s="101"/>
      <c r="H157" s="101"/>
    </row>
    <row r="158" spans="1:8" ht="29.25" customHeight="1" hidden="1">
      <c r="A158" s="28" t="s">
        <v>190</v>
      </c>
      <c r="B158" s="40" t="s">
        <v>364</v>
      </c>
      <c r="C158" s="43" t="s">
        <v>93</v>
      </c>
      <c r="D158" s="43" t="s">
        <v>95</v>
      </c>
      <c r="E158" s="123" t="s">
        <v>447</v>
      </c>
      <c r="F158" s="29" t="s">
        <v>111</v>
      </c>
      <c r="G158" s="45"/>
      <c r="H158" s="45"/>
    </row>
    <row r="159" spans="1:8" ht="29.25" customHeight="1" hidden="1">
      <c r="A159" s="99" t="s">
        <v>540</v>
      </c>
      <c r="B159" s="40" t="s">
        <v>364</v>
      </c>
      <c r="C159" s="43" t="s">
        <v>92</v>
      </c>
      <c r="D159" s="43" t="s">
        <v>103</v>
      </c>
      <c r="E159" s="123" t="s">
        <v>444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563</v>
      </c>
      <c r="B160" s="40" t="s">
        <v>364</v>
      </c>
      <c r="C160" s="43" t="s">
        <v>92</v>
      </c>
      <c r="D160" s="43" t="s">
        <v>103</v>
      </c>
      <c r="E160" s="123" t="s">
        <v>444</v>
      </c>
      <c r="F160" s="43" t="s">
        <v>293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529</v>
      </c>
      <c r="B161" s="40" t="s">
        <v>364</v>
      </c>
      <c r="C161" s="43" t="s">
        <v>92</v>
      </c>
      <c r="D161" s="43" t="s">
        <v>103</v>
      </c>
      <c r="E161" s="123" t="s">
        <v>444</v>
      </c>
      <c r="F161" s="43" t="s">
        <v>197</v>
      </c>
      <c r="G161" s="101"/>
      <c r="H161" s="101"/>
    </row>
    <row r="162" spans="1:8" ht="15.75" hidden="1">
      <c r="A162" s="63" t="s">
        <v>521</v>
      </c>
      <c r="B162" s="40" t="s">
        <v>364</v>
      </c>
      <c r="C162" s="43" t="s">
        <v>92</v>
      </c>
      <c r="D162" s="43" t="s">
        <v>103</v>
      </c>
      <c r="E162" s="123" t="s">
        <v>444</v>
      </c>
      <c r="F162" s="29" t="s">
        <v>107</v>
      </c>
      <c r="G162" s="45"/>
      <c r="H162" s="45"/>
    </row>
    <row r="163" spans="1:8" ht="38.25" hidden="1">
      <c r="A163" s="63" t="s">
        <v>523</v>
      </c>
      <c r="B163" s="40" t="s">
        <v>364</v>
      </c>
      <c r="C163" s="43" t="s">
        <v>92</v>
      </c>
      <c r="D163" s="43" t="s">
        <v>103</v>
      </c>
      <c r="E163" s="123" t="s">
        <v>444</v>
      </c>
      <c r="F163" s="29" t="s">
        <v>524</v>
      </c>
      <c r="G163" s="45"/>
      <c r="H163" s="45"/>
    </row>
    <row r="164" spans="1:8" ht="25.5" hidden="1">
      <c r="A164" s="28" t="s">
        <v>567</v>
      </c>
      <c r="B164" s="40" t="s">
        <v>364</v>
      </c>
      <c r="C164" s="43" t="s">
        <v>92</v>
      </c>
      <c r="D164" s="43" t="s">
        <v>103</v>
      </c>
      <c r="E164" s="123" t="s">
        <v>444</v>
      </c>
      <c r="F164" s="29" t="s">
        <v>568</v>
      </c>
      <c r="G164" s="45">
        <f>G165</f>
        <v>0</v>
      </c>
      <c r="H164" s="45">
        <f>H165</f>
        <v>0</v>
      </c>
    </row>
    <row r="165" spans="1:8" ht="25.5" hidden="1">
      <c r="A165" s="63" t="s">
        <v>531</v>
      </c>
      <c r="B165" s="40" t="s">
        <v>364</v>
      </c>
      <c r="C165" s="43" t="s">
        <v>92</v>
      </c>
      <c r="D165" s="43" t="s">
        <v>103</v>
      </c>
      <c r="E165" s="123" t="s">
        <v>444</v>
      </c>
      <c r="F165" s="29" t="s">
        <v>530</v>
      </c>
      <c r="G165" s="45"/>
      <c r="H165" s="45"/>
    </row>
    <row r="166" spans="1:8" ht="25.5" hidden="1">
      <c r="A166" s="28" t="s">
        <v>109</v>
      </c>
      <c r="B166" s="40" t="s">
        <v>364</v>
      </c>
      <c r="C166" s="43" t="s">
        <v>92</v>
      </c>
      <c r="D166" s="43" t="s">
        <v>103</v>
      </c>
      <c r="E166" s="123" t="s">
        <v>444</v>
      </c>
      <c r="F166" s="29" t="s">
        <v>110</v>
      </c>
      <c r="G166" s="101"/>
      <c r="H166" s="101"/>
    </row>
    <row r="167" spans="1:8" ht="28.5" customHeight="1" hidden="1">
      <c r="A167" s="28" t="s">
        <v>190</v>
      </c>
      <c r="B167" s="40" t="s">
        <v>364</v>
      </c>
      <c r="C167" s="43" t="s">
        <v>92</v>
      </c>
      <c r="D167" s="43" t="s">
        <v>103</v>
      </c>
      <c r="E167" s="123" t="s">
        <v>444</v>
      </c>
      <c r="F167" s="29" t="s">
        <v>111</v>
      </c>
      <c r="G167" s="45"/>
      <c r="H167" s="45"/>
    </row>
    <row r="168" spans="1:12" s="72" customFormat="1" ht="29.25" customHeight="1">
      <c r="A168" s="79" t="s">
        <v>542</v>
      </c>
      <c r="B168" s="39" t="s">
        <v>364</v>
      </c>
      <c r="C168" s="36" t="s">
        <v>139</v>
      </c>
      <c r="D168" s="36" t="s">
        <v>92</v>
      </c>
      <c r="E168" s="125" t="s">
        <v>445</v>
      </c>
      <c r="F168" s="36"/>
      <c r="G168" s="142">
        <f>G169+G173+G177+G181+G187+G196+G202+G209+G213+G221+G225+G229+G237+G233</f>
        <v>3382.8</v>
      </c>
      <c r="H168" s="142">
        <f>H169+H173+H177+H181+H187+H196+H202+H209+H213+H221+H225+H229+H237+H233</f>
        <v>2697.92025</v>
      </c>
      <c r="K168" s="151"/>
      <c r="L168" s="151"/>
    </row>
    <row r="169" spans="1:8" ht="15.75" customHeight="1">
      <c r="A169" s="103" t="s">
        <v>141</v>
      </c>
      <c r="B169" s="40" t="s">
        <v>364</v>
      </c>
      <c r="C169" s="29" t="s">
        <v>139</v>
      </c>
      <c r="D169" s="29" t="s">
        <v>92</v>
      </c>
      <c r="E169" s="123" t="s">
        <v>463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6</v>
      </c>
      <c r="B170" s="40" t="s">
        <v>364</v>
      </c>
      <c r="C170" s="29" t="s">
        <v>139</v>
      </c>
      <c r="D170" s="29" t="s">
        <v>92</v>
      </c>
      <c r="E170" s="123" t="s">
        <v>463</v>
      </c>
      <c r="F170" s="29" t="s">
        <v>7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76</v>
      </c>
      <c r="B171" s="40"/>
      <c r="C171" s="29"/>
      <c r="D171" s="29"/>
      <c r="E171" s="123" t="s">
        <v>463</v>
      </c>
      <c r="F171" s="29" t="s">
        <v>292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192</v>
      </c>
      <c r="B172" s="40" t="s">
        <v>364</v>
      </c>
      <c r="C172" s="29" t="s">
        <v>139</v>
      </c>
      <c r="D172" s="29" t="s">
        <v>92</v>
      </c>
      <c r="E172" s="123" t="s">
        <v>463</v>
      </c>
      <c r="F172" s="29" t="s">
        <v>142</v>
      </c>
      <c r="G172" s="152"/>
      <c r="H172" s="152"/>
    </row>
    <row r="173" spans="1:8" ht="15" customHeight="1">
      <c r="A173" s="28" t="s">
        <v>19</v>
      </c>
      <c r="B173" s="40" t="s">
        <v>364</v>
      </c>
      <c r="C173" s="29" t="s">
        <v>134</v>
      </c>
      <c r="D173" s="29" t="s">
        <v>92</v>
      </c>
      <c r="E173" s="123" t="s">
        <v>456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567</v>
      </c>
      <c r="B174" s="40" t="s">
        <v>364</v>
      </c>
      <c r="C174" s="29" t="s">
        <v>98</v>
      </c>
      <c r="D174" s="29" t="s">
        <v>92</v>
      </c>
      <c r="E174" s="123" t="s">
        <v>456</v>
      </c>
      <c r="F174" s="43" t="s">
        <v>568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569</v>
      </c>
      <c r="B175" s="40" t="s">
        <v>364</v>
      </c>
      <c r="C175" s="29" t="s">
        <v>98</v>
      </c>
      <c r="D175" s="29" t="s">
        <v>92</v>
      </c>
      <c r="E175" s="123" t="s">
        <v>456</v>
      </c>
      <c r="F175" s="43" t="s">
        <v>530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190</v>
      </c>
      <c r="B176" s="40" t="s">
        <v>364</v>
      </c>
      <c r="C176" s="29" t="s">
        <v>98</v>
      </c>
      <c r="D176" s="29" t="s">
        <v>92</v>
      </c>
      <c r="E176" s="123" t="s">
        <v>456</v>
      </c>
      <c r="F176" s="29" t="s">
        <v>111</v>
      </c>
      <c r="G176" s="101"/>
      <c r="H176" s="101"/>
    </row>
    <row r="177" spans="1:8" ht="28.5" customHeight="1">
      <c r="A177" s="28" t="s">
        <v>544</v>
      </c>
      <c r="B177" s="40" t="s">
        <v>364</v>
      </c>
      <c r="C177" s="29" t="s">
        <v>95</v>
      </c>
      <c r="D177" s="29" t="s">
        <v>96</v>
      </c>
      <c r="E177" s="123" t="s">
        <v>448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567</v>
      </c>
      <c r="B178" s="40" t="s">
        <v>364</v>
      </c>
      <c r="C178" s="29" t="s">
        <v>95</v>
      </c>
      <c r="D178" s="29" t="s">
        <v>96</v>
      </c>
      <c r="E178" s="123" t="s">
        <v>448</v>
      </c>
      <c r="F178" s="29" t="s">
        <v>568</v>
      </c>
      <c r="G178" s="101">
        <f>G179</f>
        <v>55</v>
      </c>
      <c r="H178" s="101">
        <f>H179</f>
        <v>55</v>
      </c>
    </row>
    <row r="179" spans="1:8" ht="28.5" customHeight="1">
      <c r="A179" s="63" t="s">
        <v>569</v>
      </c>
      <c r="B179" s="40" t="s">
        <v>364</v>
      </c>
      <c r="C179" s="29" t="s">
        <v>95</v>
      </c>
      <c r="D179" s="29" t="s">
        <v>96</v>
      </c>
      <c r="E179" s="123" t="s">
        <v>448</v>
      </c>
      <c r="F179" s="29" t="s">
        <v>530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190</v>
      </c>
      <c r="B180" s="40" t="s">
        <v>364</v>
      </c>
      <c r="C180" s="29" t="s">
        <v>95</v>
      </c>
      <c r="D180" s="29" t="s">
        <v>96</v>
      </c>
      <c r="E180" s="123" t="s">
        <v>448</v>
      </c>
      <c r="F180" s="29" t="s">
        <v>111</v>
      </c>
      <c r="G180" s="101"/>
      <c r="H180" s="101"/>
    </row>
    <row r="181" spans="1:8" ht="39.75" customHeight="1">
      <c r="A181" s="153" t="s">
        <v>8</v>
      </c>
      <c r="B181" s="40" t="s">
        <v>364</v>
      </c>
      <c r="C181" s="29" t="s">
        <v>137</v>
      </c>
      <c r="D181" s="29" t="s">
        <v>93</v>
      </c>
      <c r="E181" s="123" t="s">
        <v>9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567</v>
      </c>
      <c r="B182" s="40" t="s">
        <v>364</v>
      </c>
      <c r="C182" s="29" t="s">
        <v>137</v>
      </c>
      <c r="D182" s="29" t="s">
        <v>93</v>
      </c>
      <c r="E182" s="123" t="s">
        <v>9</v>
      </c>
      <c r="F182" s="29" t="s">
        <v>568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569</v>
      </c>
      <c r="B183" s="40" t="s">
        <v>364</v>
      </c>
      <c r="C183" s="29" t="s">
        <v>137</v>
      </c>
      <c r="D183" s="29" t="s">
        <v>93</v>
      </c>
      <c r="E183" s="123" t="s">
        <v>9</v>
      </c>
      <c r="F183" s="29" t="s">
        <v>530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190</v>
      </c>
      <c r="B184" s="40" t="s">
        <v>364</v>
      </c>
      <c r="C184" s="29" t="s">
        <v>137</v>
      </c>
      <c r="D184" s="29" t="s">
        <v>93</v>
      </c>
      <c r="E184" s="123" t="s">
        <v>9</v>
      </c>
      <c r="F184" s="29" t="s">
        <v>111</v>
      </c>
      <c r="G184" s="101"/>
      <c r="H184" s="101"/>
    </row>
    <row r="185" spans="1:8" ht="30.75" customHeight="1" hidden="1">
      <c r="A185" s="28"/>
      <c r="B185" s="40" t="s">
        <v>364</v>
      </c>
      <c r="C185" s="29"/>
      <c r="D185" s="29"/>
      <c r="E185" s="123" t="s">
        <v>583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364</v>
      </c>
      <c r="C186" s="29"/>
      <c r="D186" s="29"/>
      <c r="E186" s="123" t="s">
        <v>583</v>
      </c>
      <c r="F186" s="29" t="s">
        <v>111</v>
      </c>
      <c r="G186" s="53">
        <v>0</v>
      </c>
      <c r="H186" s="53">
        <v>0</v>
      </c>
    </row>
    <row r="187" spans="1:8" ht="15" customHeight="1">
      <c r="A187" s="28" t="s">
        <v>104</v>
      </c>
      <c r="B187" s="40" t="s">
        <v>364</v>
      </c>
      <c r="C187" s="29" t="s">
        <v>97</v>
      </c>
      <c r="D187" s="29" t="s">
        <v>93</v>
      </c>
      <c r="E187" s="123" t="s">
        <v>58</v>
      </c>
      <c r="F187" s="29"/>
      <c r="G187" s="45">
        <f>G188</f>
        <v>658.14</v>
      </c>
      <c r="H187" s="45">
        <f>H188</f>
        <v>558.1</v>
      </c>
    </row>
    <row r="188" spans="1:8" ht="28.5" customHeight="1">
      <c r="A188" s="28" t="s">
        <v>567</v>
      </c>
      <c r="B188" s="40" t="s">
        <v>364</v>
      </c>
      <c r="C188" s="29" t="s">
        <v>97</v>
      </c>
      <c r="D188" s="29" t="s">
        <v>93</v>
      </c>
      <c r="E188" s="123" t="s">
        <v>58</v>
      </c>
      <c r="F188" s="29" t="s">
        <v>568</v>
      </c>
      <c r="G188" s="45">
        <f>G189</f>
        <v>658.14</v>
      </c>
      <c r="H188" s="45">
        <f>H189</f>
        <v>558.1</v>
      </c>
    </row>
    <row r="189" spans="1:8" ht="30" customHeight="1">
      <c r="A189" s="63" t="s">
        <v>569</v>
      </c>
      <c r="B189" s="40" t="s">
        <v>364</v>
      </c>
      <c r="C189" s="29" t="s">
        <v>97</v>
      </c>
      <c r="D189" s="29" t="s">
        <v>93</v>
      </c>
      <c r="E189" s="123" t="s">
        <v>58</v>
      </c>
      <c r="F189" s="29" t="s">
        <v>530</v>
      </c>
      <c r="G189" s="45">
        <f>'расх 2019-2020'!G148</f>
        <v>658.14</v>
      </c>
      <c r="H189" s="45">
        <f>'расх 2019-2020'!H148</f>
        <v>558.1</v>
      </c>
    </row>
    <row r="190" spans="1:8" ht="29.25" customHeight="1" hidden="1">
      <c r="A190" s="28" t="s">
        <v>190</v>
      </c>
      <c r="B190" s="40" t="s">
        <v>364</v>
      </c>
      <c r="C190" s="29" t="s">
        <v>97</v>
      </c>
      <c r="D190" s="29" t="s">
        <v>93</v>
      </c>
      <c r="E190" s="123" t="s">
        <v>58</v>
      </c>
      <c r="F190" s="29" t="s">
        <v>111</v>
      </c>
      <c r="G190" s="45"/>
      <c r="H190" s="45"/>
    </row>
    <row r="191" spans="1:8" ht="51.75" customHeight="1" hidden="1">
      <c r="A191" s="92" t="s">
        <v>599</v>
      </c>
      <c r="B191" s="40" t="s">
        <v>364</v>
      </c>
      <c r="C191" s="29" t="s">
        <v>97</v>
      </c>
      <c r="D191" s="29" t="s">
        <v>93</v>
      </c>
      <c r="E191" s="123" t="s">
        <v>23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600</v>
      </c>
      <c r="B192" s="40" t="s">
        <v>364</v>
      </c>
      <c r="C192" s="29" t="s">
        <v>97</v>
      </c>
      <c r="D192" s="29" t="s">
        <v>93</v>
      </c>
      <c r="E192" s="123" t="s">
        <v>176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601</v>
      </c>
      <c r="B193" s="40" t="s">
        <v>364</v>
      </c>
      <c r="C193" s="29" t="s">
        <v>97</v>
      </c>
      <c r="D193" s="29" t="s">
        <v>93</v>
      </c>
      <c r="E193" s="123" t="s">
        <v>177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190</v>
      </c>
      <c r="B194" s="40" t="s">
        <v>364</v>
      </c>
      <c r="C194" s="29" t="s">
        <v>97</v>
      </c>
      <c r="D194" s="29" t="s">
        <v>93</v>
      </c>
      <c r="E194" s="123" t="s">
        <v>177</v>
      </c>
      <c r="F194" s="29" t="s">
        <v>111</v>
      </c>
      <c r="G194" s="45"/>
      <c r="H194" s="45"/>
    </row>
    <row r="195" spans="1:8" ht="29.25" customHeight="1" hidden="1">
      <c r="A195" s="28" t="s">
        <v>542</v>
      </c>
      <c r="B195" s="40" t="s">
        <v>364</v>
      </c>
      <c r="C195" s="29" t="s">
        <v>97</v>
      </c>
      <c r="D195" s="29" t="s">
        <v>93</v>
      </c>
      <c r="E195" s="123" t="s">
        <v>541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478</v>
      </c>
      <c r="B196" s="40" t="s">
        <v>364</v>
      </c>
      <c r="C196" s="29" t="s">
        <v>147</v>
      </c>
      <c r="D196" s="29" t="s">
        <v>95</v>
      </c>
      <c r="E196" s="123" t="s">
        <v>464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77</v>
      </c>
      <c r="B197" s="40" t="s">
        <v>485</v>
      </c>
      <c r="C197" s="24" t="s">
        <v>147</v>
      </c>
      <c r="D197" s="24" t="s">
        <v>95</v>
      </c>
      <c r="E197" s="146" t="s">
        <v>464</v>
      </c>
      <c r="F197" s="29" t="s">
        <v>78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290</v>
      </c>
      <c r="B198" s="40" t="s">
        <v>364</v>
      </c>
      <c r="C198" s="29" t="s">
        <v>147</v>
      </c>
      <c r="D198" s="29" t="s">
        <v>95</v>
      </c>
      <c r="E198" s="123" t="s">
        <v>464</v>
      </c>
      <c r="F198" s="29" t="s">
        <v>105</v>
      </c>
      <c r="G198" s="101"/>
      <c r="H198" s="101">
        <f>'расх 18 г'!H249</f>
        <v>0</v>
      </c>
    </row>
    <row r="199" spans="1:8" ht="27.75" customHeight="1" hidden="1">
      <c r="A199" s="28" t="s">
        <v>337</v>
      </c>
      <c r="B199" s="40" t="s">
        <v>364</v>
      </c>
      <c r="C199" s="29" t="s">
        <v>147</v>
      </c>
      <c r="D199" s="29" t="s">
        <v>95</v>
      </c>
      <c r="E199" s="123" t="s">
        <v>465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77</v>
      </c>
      <c r="B200" s="40"/>
      <c r="C200" s="29"/>
      <c r="D200" s="29"/>
      <c r="E200" s="123" t="s">
        <v>465</v>
      </c>
      <c r="F200" s="29" t="s">
        <v>78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290</v>
      </c>
      <c r="B201" s="40" t="s">
        <v>364</v>
      </c>
      <c r="C201" s="29" t="s">
        <v>147</v>
      </c>
      <c r="D201" s="29" t="s">
        <v>95</v>
      </c>
      <c r="E201" s="123" t="s">
        <v>465</v>
      </c>
      <c r="F201" s="29" t="s">
        <v>105</v>
      </c>
      <c r="G201" s="101">
        <f>'расх 18 г'!G252</f>
        <v>0</v>
      </c>
      <c r="H201" s="101">
        <f>'расх 18 г'!H252</f>
        <v>0</v>
      </c>
    </row>
    <row r="202" spans="1:8" ht="28.5" customHeight="1" hidden="1">
      <c r="A202" s="28" t="s">
        <v>479</v>
      </c>
      <c r="B202" s="40" t="s">
        <v>364</v>
      </c>
      <c r="C202" s="29" t="s">
        <v>147</v>
      </c>
      <c r="D202" s="29" t="s">
        <v>95</v>
      </c>
      <c r="E202" s="123" t="s">
        <v>466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77</v>
      </c>
      <c r="B203" s="40"/>
      <c r="C203" s="29"/>
      <c r="D203" s="29"/>
      <c r="E203" s="123" t="s">
        <v>466</v>
      </c>
      <c r="F203" s="29" t="s">
        <v>78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290</v>
      </c>
      <c r="B204" s="40" t="s">
        <v>364</v>
      </c>
      <c r="C204" s="29" t="s">
        <v>147</v>
      </c>
      <c r="D204" s="29" t="s">
        <v>95</v>
      </c>
      <c r="E204" s="123" t="s">
        <v>466</v>
      </c>
      <c r="F204" s="29" t="s">
        <v>105</v>
      </c>
      <c r="G204" s="101"/>
      <c r="H204" s="101">
        <f>'расх 18 г'!H255</f>
        <v>0</v>
      </c>
    </row>
    <row r="205" spans="1:8" ht="40.5" customHeight="1" hidden="1">
      <c r="A205" s="28" t="s">
        <v>370</v>
      </c>
      <c r="B205" s="40" t="s">
        <v>364</v>
      </c>
      <c r="C205" s="29" t="s">
        <v>97</v>
      </c>
      <c r="D205" s="29" t="s">
        <v>95</v>
      </c>
      <c r="E205" s="123" t="s">
        <v>371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372</v>
      </c>
      <c r="B206" s="40" t="s">
        <v>364</v>
      </c>
      <c r="C206" s="29" t="s">
        <v>97</v>
      </c>
      <c r="D206" s="29" t="s">
        <v>95</v>
      </c>
      <c r="E206" s="123" t="s">
        <v>373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374</v>
      </c>
      <c r="B207" s="40" t="s">
        <v>364</v>
      </c>
      <c r="C207" s="29" t="s">
        <v>97</v>
      </c>
      <c r="D207" s="29" t="s">
        <v>95</v>
      </c>
      <c r="E207" s="123" t="s">
        <v>375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190</v>
      </c>
      <c r="B208" s="40" t="s">
        <v>364</v>
      </c>
      <c r="C208" s="29" t="s">
        <v>97</v>
      </c>
      <c r="D208" s="29" t="s">
        <v>95</v>
      </c>
      <c r="E208" s="123" t="s">
        <v>375</v>
      </c>
      <c r="F208" s="43" t="s">
        <v>111</v>
      </c>
      <c r="G208" s="45">
        <v>0</v>
      </c>
      <c r="H208" s="45">
        <v>0</v>
      </c>
    </row>
    <row r="209" spans="1:8" ht="14.25" customHeight="1">
      <c r="A209" s="17" t="s">
        <v>15</v>
      </c>
      <c r="B209" s="40" t="s">
        <v>364</v>
      </c>
      <c r="C209" s="29" t="s">
        <v>97</v>
      </c>
      <c r="D209" s="29" t="s">
        <v>95</v>
      </c>
      <c r="E209" s="123" t="s">
        <v>451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567</v>
      </c>
      <c r="B210" s="40" t="s">
        <v>364</v>
      </c>
      <c r="C210" s="29" t="s">
        <v>97</v>
      </c>
      <c r="D210" s="29" t="s">
        <v>95</v>
      </c>
      <c r="E210" s="123" t="s">
        <v>451</v>
      </c>
      <c r="F210" s="43" t="s">
        <v>568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569</v>
      </c>
      <c r="B211" s="40" t="s">
        <v>364</v>
      </c>
      <c r="C211" s="29" t="s">
        <v>97</v>
      </c>
      <c r="D211" s="29" t="s">
        <v>95</v>
      </c>
      <c r="E211" s="123" t="s">
        <v>451</v>
      </c>
      <c r="F211" s="43" t="s">
        <v>530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190</v>
      </c>
      <c r="B212" s="40" t="s">
        <v>364</v>
      </c>
      <c r="C212" s="29" t="s">
        <v>97</v>
      </c>
      <c r="D212" s="29" t="s">
        <v>95</v>
      </c>
      <c r="E212" s="123" t="s">
        <v>451</v>
      </c>
      <c r="F212" s="43" t="s">
        <v>111</v>
      </c>
      <c r="G212" s="101"/>
      <c r="H212" s="101"/>
    </row>
    <row r="213" spans="1:8" ht="26.25" customHeight="1">
      <c r="A213" s="99" t="s">
        <v>16</v>
      </c>
      <c r="B213" s="40" t="s">
        <v>364</v>
      </c>
      <c r="C213" s="29" t="s">
        <v>97</v>
      </c>
      <c r="D213" s="29" t="s">
        <v>95</v>
      </c>
      <c r="E213" s="123" t="s">
        <v>452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567</v>
      </c>
      <c r="B214" s="40" t="s">
        <v>364</v>
      </c>
      <c r="C214" s="29" t="s">
        <v>97</v>
      </c>
      <c r="D214" s="29" t="s">
        <v>95</v>
      </c>
      <c r="E214" s="123" t="s">
        <v>452</v>
      </c>
      <c r="F214" s="43" t="s">
        <v>568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569</v>
      </c>
      <c r="B215" s="40" t="s">
        <v>364</v>
      </c>
      <c r="C215" s="29" t="s">
        <v>97</v>
      </c>
      <c r="D215" s="29" t="s">
        <v>95</v>
      </c>
      <c r="E215" s="123" t="s">
        <v>452</v>
      </c>
      <c r="F215" s="43" t="s">
        <v>530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190</v>
      </c>
      <c r="B216" s="40" t="s">
        <v>364</v>
      </c>
      <c r="C216" s="29" t="s">
        <v>97</v>
      </c>
      <c r="D216" s="29" t="s">
        <v>95</v>
      </c>
      <c r="E216" s="123" t="s">
        <v>452</v>
      </c>
      <c r="F216" s="43" t="s">
        <v>111</v>
      </c>
      <c r="G216" s="101"/>
      <c r="H216" s="101"/>
    </row>
    <row r="217" spans="1:8" ht="15.75" customHeight="1" hidden="1">
      <c r="A217" s="17" t="s">
        <v>17</v>
      </c>
      <c r="B217" s="40" t="s">
        <v>364</v>
      </c>
      <c r="C217" s="29" t="s">
        <v>97</v>
      </c>
      <c r="D217" s="29" t="s">
        <v>95</v>
      </c>
      <c r="E217" s="123" t="s">
        <v>453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567</v>
      </c>
      <c r="B218" s="40" t="s">
        <v>364</v>
      </c>
      <c r="C218" s="29" t="s">
        <v>97</v>
      </c>
      <c r="D218" s="29" t="s">
        <v>95</v>
      </c>
      <c r="E218" s="123" t="s">
        <v>453</v>
      </c>
      <c r="F218" s="43" t="s">
        <v>568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569</v>
      </c>
      <c r="B219" s="40" t="s">
        <v>364</v>
      </c>
      <c r="C219" s="29" t="s">
        <v>97</v>
      </c>
      <c r="D219" s="29" t="s">
        <v>95</v>
      </c>
      <c r="E219" s="123" t="s">
        <v>453</v>
      </c>
      <c r="F219" s="43" t="s">
        <v>530</v>
      </c>
      <c r="G219" s="101"/>
      <c r="H219" s="101"/>
    </row>
    <row r="220" spans="1:8" ht="26.25" customHeight="1" hidden="1">
      <c r="A220" s="28" t="s">
        <v>190</v>
      </c>
      <c r="B220" s="40" t="s">
        <v>364</v>
      </c>
      <c r="C220" s="29" t="s">
        <v>97</v>
      </c>
      <c r="D220" s="29" t="s">
        <v>95</v>
      </c>
      <c r="E220" s="123" t="s">
        <v>453</v>
      </c>
      <c r="F220" s="43" t="s">
        <v>111</v>
      </c>
      <c r="G220" s="101"/>
      <c r="H220" s="101"/>
    </row>
    <row r="221" spans="1:8" ht="15" customHeight="1">
      <c r="A221" s="28" t="s">
        <v>129</v>
      </c>
      <c r="B221" s="40" t="s">
        <v>364</v>
      </c>
      <c r="C221" s="29" t="s">
        <v>97</v>
      </c>
      <c r="D221" s="29" t="s">
        <v>95</v>
      </c>
      <c r="E221" s="123" t="s">
        <v>454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567</v>
      </c>
      <c r="B222" s="40" t="s">
        <v>364</v>
      </c>
      <c r="C222" s="29" t="s">
        <v>97</v>
      </c>
      <c r="D222" s="29" t="s">
        <v>95</v>
      </c>
      <c r="E222" s="123" t="s">
        <v>454</v>
      </c>
      <c r="F222" s="43" t="s">
        <v>568</v>
      </c>
      <c r="G222" s="101">
        <f>G223</f>
        <v>80</v>
      </c>
      <c r="H222" s="101">
        <f>H223</f>
        <v>80</v>
      </c>
    </row>
    <row r="223" spans="1:8" ht="30" customHeight="1">
      <c r="A223" s="63" t="s">
        <v>569</v>
      </c>
      <c r="B223" s="40" t="s">
        <v>364</v>
      </c>
      <c r="C223" s="29" t="s">
        <v>97</v>
      </c>
      <c r="D223" s="29" t="s">
        <v>95</v>
      </c>
      <c r="E223" s="123" t="s">
        <v>454</v>
      </c>
      <c r="F223" s="43" t="s">
        <v>530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190</v>
      </c>
      <c r="B224" s="40" t="s">
        <v>364</v>
      </c>
      <c r="C224" s="29" t="s">
        <v>97</v>
      </c>
      <c r="D224" s="29" t="s">
        <v>95</v>
      </c>
      <c r="E224" s="123" t="s">
        <v>454</v>
      </c>
      <c r="F224" s="43" t="s">
        <v>111</v>
      </c>
      <c r="G224" s="101"/>
      <c r="H224" s="101"/>
    </row>
    <row r="225" spans="1:8" ht="27.75" customHeight="1">
      <c r="A225" s="28" t="s">
        <v>18</v>
      </c>
      <c r="B225" s="40" t="s">
        <v>364</v>
      </c>
      <c r="C225" s="29" t="s">
        <v>97</v>
      </c>
      <c r="D225" s="29" t="s">
        <v>95</v>
      </c>
      <c r="E225" s="123" t="s">
        <v>455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567</v>
      </c>
      <c r="B226" s="40" t="s">
        <v>364</v>
      </c>
      <c r="C226" s="29" t="s">
        <v>97</v>
      </c>
      <c r="D226" s="29" t="s">
        <v>95</v>
      </c>
      <c r="E226" s="123" t="s">
        <v>455</v>
      </c>
      <c r="F226" s="43" t="s">
        <v>568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569</v>
      </c>
      <c r="B227" s="40" t="s">
        <v>364</v>
      </c>
      <c r="C227" s="29" t="s">
        <v>97</v>
      </c>
      <c r="D227" s="29" t="s">
        <v>95</v>
      </c>
      <c r="E227" s="123" t="s">
        <v>455</v>
      </c>
      <c r="F227" s="43" t="s">
        <v>530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190</v>
      </c>
      <c r="B228" s="40" t="s">
        <v>364</v>
      </c>
      <c r="C228" s="29" t="s">
        <v>97</v>
      </c>
      <c r="D228" s="29" t="s">
        <v>95</v>
      </c>
      <c r="E228" s="123" t="s">
        <v>455</v>
      </c>
      <c r="F228" s="43" t="s">
        <v>111</v>
      </c>
      <c r="G228" s="101"/>
      <c r="H228" s="101"/>
    </row>
    <row r="229" spans="1:8" ht="28.5" customHeight="1">
      <c r="A229" s="28" t="s">
        <v>543</v>
      </c>
      <c r="B229" s="40" t="s">
        <v>364</v>
      </c>
      <c r="C229" s="43" t="s">
        <v>92</v>
      </c>
      <c r="D229" s="43" t="s">
        <v>103</v>
      </c>
      <c r="E229" s="123" t="s">
        <v>446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567</v>
      </c>
      <c r="B230" s="40" t="s">
        <v>364</v>
      </c>
      <c r="C230" s="43" t="s">
        <v>92</v>
      </c>
      <c r="D230" s="43" t="s">
        <v>103</v>
      </c>
      <c r="E230" s="123" t="s">
        <v>446</v>
      </c>
      <c r="F230" s="29" t="s">
        <v>568</v>
      </c>
      <c r="G230" s="45">
        <f>G231</f>
        <v>100</v>
      </c>
      <c r="H230" s="45">
        <f>H231</f>
        <v>100</v>
      </c>
    </row>
    <row r="231" spans="1:8" ht="28.5" customHeight="1">
      <c r="A231" s="63" t="s">
        <v>569</v>
      </c>
      <c r="B231" s="40" t="s">
        <v>364</v>
      </c>
      <c r="C231" s="43" t="s">
        <v>92</v>
      </c>
      <c r="D231" s="43" t="s">
        <v>103</v>
      </c>
      <c r="E231" s="123" t="s">
        <v>446</v>
      </c>
      <c r="F231" s="29" t="s">
        <v>530</v>
      </c>
      <c r="G231" s="45">
        <f>'расх 18 г'!G70</f>
        <v>100</v>
      </c>
      <c r="H231" s="45">
        <f>'расх 2019-2020'!H65</f>
        <v>100</v>
      </c>
    </row>
    <row r="232" spans="1:8" ht="27" customHeight="1" hidden="1">
      <c r="A232" s="28" t="s">
        <v>190</v>
      </c>
      <c r="B232" s="40" t="s">
        <v>364</v>
      </c>
      <c r="C232" s="43" t="s">
        <v>92</v>
      </c>
      <c r="D232" s="43" t="s">
        <v>103</v>
      </c>
      <c r="E232" s="123" t="s">
        <v>446</v>
      </c>
      <c r="F232" s="29" t="s">
        <v>111</v>
      </c>
      <c r="G232" s="45"/>
      <c r="H232" s="45"/>
    </row>
    <row r="233" spans="1:8" ht="15" customHeight="1">
      <c r="A233" s="28" t="s">
        <v>480</v>
      </c>
      <c r="B233" s="40" t="s">
        <v>364</v>
      </c>
      <c r="C233" s="29" t="s">
        <v>97</v>
      </c>
      <c r="D233" s="29" t="s">
        <v>92</v>
      </c>
      <c r="E233" s="123" t="s">
        <v>450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567</v>
      </c>
      <c r="B234" s="40" t="s">
        <v>364</v>
      </c>
      <c r="C234" s="29" t="s">
        <v>97</v>
      </c>
      <c r="D234" s="29" t="s">
        <v>92</v>
      </c>
      <c r="E234" s="123" t="s">
        <v>450</v>
      </c>
      <c r="F234" s="29" t="s">
        <v>568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569</v>
      </c>
      <c r="B235" s="40" t="s">
        <v>364</v>
      </c>
      <c r="C235" s="29" t="s">
        <v>97</v>
      </c>
      <c r="D235" s="29" t="s">
        <v>92</v>
      </c>
      <c r="E235" s="123" t="s">
        <v>450</v>
      </c>
      <c r="F235" s="29" t="s">
        <v>530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190</v>
      </c>
      <c r="B236" s="40" t="s">
        <v>364</v>
      </c>
      <c r="C236" s="29" t="s">
        <v>97</v>
      </c>
      <c r="D236" s="29" t="s">
        <v>92</v>
      </c>
      <c r="E236" s="123" t="s">
        <v>450</v>
      </c>
      <c r="F236" s="29" t="s">
        <v>111</v>
      </c>
      <c r="G236" s="53"/>
      <c r="H236" s="53"/>
    </row>
    <row r="237" spans="1:8" ht="16.5" customHeight="1" hidden="1">
      <c r="A237" s="28" t="s">
        <v>577</v>
      </c>
      <c r="B237" s="40" t="s">
        <v>364</v>
      </c>
      <c r="C237" s="43" t="s">
        <v>92</v>
      </c>
      <c r="D237" s="43" t="s">
        <v>103</v>
      </c>
      <c r="E237" s="123" t="s">
        <v>578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349</v>
      </c>
      <c r="B238" s="40" t="s">
        <v>364</v>
      </c>
      <c r="C238" s="43" t="s">
        <v>92</v>
      </c>
      <c r="D238" s="43" t="s">
        <v>103</v>
      </c>
      <c r="E238" s="123" t="s">
        <v>578</v>
      </c>
      <c r="F238" s="29" t="s">
        <v>570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574</v>
      </c>
      <c r="B239" s="40" t="s">
        <v>364</v>
      </c>
      <c r="C239" s="43" t="s">
        <v>92</v>
      </c>
      <c r="D239" s="43" t="s">
        <v>103</v>
      </c>
      <c r="E239" s="123" t="s">
        <v>578</v>
      </c>
      <c r="F239" s="29" t="s">
        <v>533</v>
      </c>
      <c r="G239" s="45"/>
      <c r="H239" s="45">
        <f>'расх 18 г'!H74</f>
        <v>0</v>
      </c>
    </row>
    <row r="240" spans="1:8" ht="15.75" customHeight="1" hidden="1">
      <c r="A240" s="28" t="s">
        <v>536</v>
      </c>
      <c r="B240" s="40" t="s">
        <v>364</v>
      </c>
      <c r="C240" s="43" t="s">
        <v>92</v>
      </c>
      <c r="D240" s="43" t="s">
        <v>103</v>
      </c>
      <c r="E240" s="123" t="s">
        <v>578</v>
      </c>
      <c r="F240" s="29" t="s">
        <v>535</v>
      </c>
      <c r="G240" s="45"/>
      <c r="H240" s="45"/>
    </row>
    <row r="241" spans="1:8" s="72" customFormat="1" ht="15.75" customHeight="1">
      <c r="A241" s="58" t="s">
        <v>376</v>
      </c>
      <c r="B241" s="39"/>
      <c r="C241" s="107"/>
      <c r="D241" s="107"/>
      <c r="E241" s="125"/>
      <c r="F241" s="36"/>
      <c r="G241" s="37">
        <f>G68+G75+G82</f>
        <v>14471.029999999999</v>
      </c>
      <c r="H241" s="37">
        <f>H68+H75+H82</f>
        <v>13285.722000000002</v>
      </c>
    </row>
    <row r="242" spans="1:8" s="72" customFormat="1" ht="15" customHeight="1">
      <c r="A242" s="58" t="s">
        <v>377</v>
      </c>
      <c r="B242" s="39"/>
      <c r="C242" s="36"/>
      <c r="D242" s="36"/>
      <c r="E242" s="154"/>
      <c r="F242" s="36"/>
      <c r="G242" s="142">
        <f>G67+G241</f>
        <v>24696</v>
      </c>
      <c r="H242" s="142">
        <f>H67+H241</f>
        <v>23584.7</v>
      </c>
    </row>
    <row r="244" spans="7:8" ht="15.75">
      <c r="G244" s="133"/>
      <c r="H244" s="133"/>
    </row>
    <row r="245" spans="7:8" ht="15.75" hidden="1">
      <c r="G245" s="133">
        <f>'[1]расх17 г'!G255</f>
        <v>9990.2</v>
      </c>
      <c r="H245" s="133" t="e">
        <f>'[1]расх17 г'!H255</f>
        <v>#REF!</v>
      </c>
    </row>
    <row r="246" spans="7:8" ht="15.75" hidden="1">
      <c r="G246" s="133">
        <f>G242-G245</f>
        <v>14705.8</v>
      </c>
      <c r="H246" s="133" t="e">
        <f>H242-H245</f>
        <v>#REF!</v>
      </c>
    </row>
    <row r="247" spans="7:8" ht="15.75" hidden="1">
      <c r="G247" s="9">
        <f>G245+G246</f>
        <v>24696</v>
      </c>
      <c r="H247" s="9" t="e">
        <f>H245+H246</f>
        <v>#REF!</v>
      </c>
    </row>
    <row r="248" spans="7:8" ht="15.75" hidden="1">
      <c r="G248" s="133"/>
      <c r="H248" s="133"/>
    </row>
    <row r="249" ht="15.75" hidden="1"/>
    <row r="250" ht="15.75" hidden="1"/>
    <row r="251" ht="15.75" hidden="1"/>
    <row r="252" spans="7:8" ht="15.75" hidden="1">
      <c r="G252" s="133">
        <f>G245-G242</f>
        <v>-14705.8</v>
      </c>
      <c r="H252" s="133" t="e">
        <f>H245-H242</f>
        <v>#REF!</v>
      </c>
    </row>
    <row r="253" spans="7:8" ht="15.75" hidden="1">
      <c r="G253" s="9">
        <f>'расх 18 г'!G256</f>
        <v>24956</v>
      </c>
      <c r="H253" s="9">
        <f>'расх 18 г'!H256</f>
        <v>0</v>
      </c>
    </row>
    <row r="318" spans="2:5" ht="15.75">
      <c r="B318" s="155"/>
      <c r="C318" s="156"/>
      <c r="D318" s="156"/>
      <c r="E318" s="157"/>
    </row>
    <row r="319" spans="2:5" ht="15.75">
      <c r="B319" s="155"/>
      <c r="C319" s="156"/>
      <c r="D319" s="156"/>
      <c r="E319" s="157"/>
    </row>
    <row r="320" spans="2:5" ht="15.75">
      <c r="B320" s="155"/>
      <c r="C320" s="156"/>
      <c r="D320" s="156"/>
      <c r="E320" s="157"/>
    </row>
    <row r="321" spans="2:5" ht="15.75">
      <c r="B321" s="155"/>
      <c r="C321" s="156"/>
      <c r="D321" s="156"/>
      <c r="E321" s="157"/>
    </row>
    <row r="322" spans="2:5" ht="15.75">
      <c r="B322" s="155"/>
      <c r="C322" s="156"/>
      <c r="D322" s="156"/>
      <c r="E322" s="157"/>
    </row>
  </sheetData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2">
      <selection activeCell="G12" sqref="G12"/>
    </sheetView>
  </sheetViews>
  <sheetFormatPr defaultColWidth="9.00390625" defaultRowHeight="12.75"/>
  <cols>
    <col min="1" max="1" width="69.00390625" style="21" customWidth="1"/>
    <col min="2" max="2" width="22.00390625" style="21" customWidth="1"/>
    <col min="3" max="3" width="18.625" style="21" hidden="1" customWidth="1"/>
    <col min="4" max="4" width="0.37109375" style="21" customWidth="1"/>
    <col min="5" max="5" width="9.125" style="21" hidden="1" customWidth="1"/>
    <col min="6" max="16384" width="9.125" style="21" customWidth="1"/>
  </cols>
  <sheetData>
    <row r="1" ht="0" customHeight="1" hidden="1"/>
    <row r="2" spans="1:2" ht="15.75">
      <c r="A2" s="4"/>
      <c r="B2" s="267" t="s">
        <v>404</v>
      </c>
    </row>
    <row r="3" spans="1:2" ht="15.75">
      <c r="A3" s="4"/>
      <c r="B3" s="267" t="s">
        <v>100</v>
      </c>
    </row>
    <row r="4" spans="1:2" ht="15.75">
      <c r="A4" s="4"/>
      <c r="B4" s="267" t="s">
        <v>295</v>
      </c>
    </row>
    <row r="5" spans="1:2" ht="15.75">
      <c r="A5" s="4"/>
      <c r="B5" s="227"/>
    </row>
    <row r="6" spans="1:2" ht="31.5" customHeight="1">
      <c r="A6" s="376" t="s">
        <v>394</v>
      </c>
      <c r="B6" s="376"/>
    </row>
    <row r="7" spans="1:2" ht="15.75" hidden="1">
      <c r="A7" s="320"/>
      <c r="B7" s="320"/>
    </row>
    <row r="8" spans="1:2" ht="15.75">
      <c r="A8" s="320"/>
      <c r="B8" s="320"/>
    </row>
    <row r="9" spans="1:2" ht="16.5" customHeight="1">
      <c r="A9" s="228" t="s">
        <v>285</v>
      </c>
      <c r="B9" s="228" t="s">
        <v>405</v>
      </c>
    </row>
    <row r="10" spans="1:2" ht="12.75">
      <c r="A10" s="228">
        <v>1</v>
      </c>
      <c r="B10" s="228">
        <v>2</v>
      </c>
    </row>
    <row r="11" spans="1:2" ht="15.75" customHeight="1" hidden="1">
      <c r="A11" s="28" t="s">
        <v>252</v>
      </c>
      <c r="B11" s="321"/>
    </row>
    <row r="12" spans="1:7" ht="168" customHeight="1">
      <c r="A12" s="149" t="s">
        <v>298</v>
      </c>
      <c r="B12" s="321">
        <v>186.7</v>
      </c>
      <c r="E12" s="356"/>
      <c r="G12" s="357"/>
    </row>
    <row r="13" spans="1:7" ht="12.75">
      <c r="A13" s="28" t="s">
        <v>149</v>
      </c>
      <c r="B13" s="321">
        <v>37</v>
      </c>
      <c r="G13" s="356"/>
    </row>
    <row r="14" spans="1:2" ht="15.75">
      <c r="A14" s="322" t="s">
        <v>299</v>
      </c>
      <c r="B14" s="323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8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J8" sqref="J8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7" customWidth="1"/>
    <col min="4" max="4" width="17.25390625" style="227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5"/>
      <c r="B1" s="8"/>
      <c r="C1" s="158"/>
      <c r="D1" s="158"/>
      <c r="E1" s="127" t="s">
        <v>395</v>
      </c>
      <c r="F1" s="127"/>
    </row>
    <row r="2" spans="1:6" ht="15" customHeight="1">
      <c r="A2" s="225"/>
      <c r="B2" s="8"/>
      <c r="C2" s="158"/>
      <c r="D2" s="56"/>
      <c r="E2" s="372" t="s">
        <v>100</v>
      </c>
      <c r="F2" s="372"/>
    </row>
    <row r="3" spans="1:6" ht="15.75" customHeight="1">
      <c r="A3" s="225"/>
      <c r="B3" s="8"/>
      <c r="C3" s="56"/>
      <c r="D3" s="242"/>
      <c r="E3" s="362" t="s">
        <v>295</v>
      </c>
      <c r="F3" s="362"/>
    </row>
    <row r="4" spans="1:4" ht="15.75">
      <c r="A4" s="225"/>
      <c r="B4" s="8"/>
      <c r="C4" s="226"/>
      <c r="D4" s="226"/>
    </row>
    <row r="5" spans="1:6" ht="31.5" customHeight="1">
      <c r="A5" s="364" t="s">
        <v>483</v>
      </c>
      <c r="B5" s="364"/>
      <c r="C5" s="364"/>
      <c r="D5" s="364"/>
      <c r="E5" s="364"/>
      <c r="F5" s="364"/>
    </row>
    <row r="7" spans="1:6" s="229" customFormat="1" ht="32.25" customHeight="1">
      <c r="A7" s="363" t="s">
        <v>259</v>
      </c>
      <c r="B7" s="363"/>
      <c r="C7" s="365" t="s">
        <v>262</v>
      </c>
      <c r="D7" s="366"/>
      <c r="E7" s="373" t="s">
        <v>561</v>
      </c>
      <c r="F7" s="374"/>
    </row>
    <row r="8" spans="1:6" s="229" customFormat="1" ht="78.75" customHeight="1">
      <c r="A8" s="46" t="s">
        <v>263</v>
      </c>
      <c r="B8" s="46" t="s">
        <v>265</v>
      </c>
      <c r="C8" s="367"/>
      <c r="D8" s="368"/>
      <c r="E8" s="243">
        <v>2019</v>
      </c>
      <c r="F8" s="243">
        <v>2020</v>
      </c>
    </row>
    <row r="9" spans="1:6" s="231" customFormat="1" ht="15">
      <c r="A9" s="230" t="s">
        <v>266</v>
      </c>
      <c r="B9" s="43" t="s">
        <v>267</v>
      </c>
      <c r="C9" s="363">
        <v>3</v>
      </c>
      <c r="D9" s="363"/>
      <c r="E9" s="140">
        <v>4</v>
      </c>
      <c r="F9" s="140">
        <v>5</v>
      </c>
    </row>
    <row r="10" spans="1:6" s="235" customFormat="1" ht="30.75" customHeight="1">
      <c r="A10" s="232" t="s">
        <v>485</v>
      </c>
      <c r="B10" s="233" t="s">
        <v>268</v>
      </c>
      <c r="C10" s="370" t="s">
        <v>269</v>
      </c>
      <c r="D10" s="371"/>
      <c r="E10" s="234">
        <f>E11</f>
        <v>0</v>
      </c>
      <c r="F10" s="234">
        <f>F11</f>
        <v>0</v>
      </c>
    </row>
    <row r="11" spans="1:6" s="235" customFormat="1" ht="27.75" customHeight="1">
      <c r="A11" s="232" t="s">
        <v>485</v>
      </c>
      <c r="B11" s="233" t="s">
        <v>270</v>
      </c>
      <c r="C11" s="370" t="s">
        <v>271</v>
      </c>
      <c r="D11" s="371"/>
      <c r="E11" s="234">
        <f>E12+E16</f>
        <v>0</v>
      </c>
      <c r="F11" s="234">
        <f>F12+F16</f>
        <v>0</v>
      </c>
    </row>
    <row r="12" spans="1:6" s="239" customFormat="1" ht="18.75" customHeight="1">
      <c r="A12" s="236" t="s">
        <v>485</v>
      </c>
      <c r="B12" s="237" t="s">
        <v>272</v>
      </c>
      <c r="C12" s="360" t="s">
        <v>273</v>
      </c>
      <c r="D12" s="361"/>
      <c r="E12" s="197">
        <f aca="true" t="shared" si="0" ref="E12:F14">E13</f>
        <v>-24696</v>
      </c>
      <c r="F12" s="197">
        <f t="shared" si="0"/>
        <v>-23584.7</v>
      </c>
    </row>
    <row r="13" spans="1:6" s="229" customFormat="1" ht="24" customHeight="1">
      <c r="A13" s="240" t="s">
        <v>485</v>
      </c>
      <c r="B13" s="230" t="s">
        <v>274</v>
      </c>
      <c r="C13" s="358" t="s">
        <v>275</v>
      </c>
      <c r="D13" s="359"/>
      <c r="E13" s="101">
        <f t="shared" si="0"/>
        <v>-24696</v>
      </c>
      <c r="F13" s="101">
        <f t="shared" si="0"/>
        <v>-23584.7</v>
      </c>
    </row>
    <row r="14" spans="1:6" s="229" customFormat="1" ht="29.25" customHeight="1">
      <c r="A14" s="240" t="s">
        <v>485</v>
      </c>
      <c r="B14" s="230" t="s">
        <v>276</v>
      </c>
      <c r="C14" s="358" t="s">
        <v>277</v>
      </c>
      <c r="D14" s="359"/>
      <c r="E14" s="101">
        <f t="shared" si="0"/>
        <v>-24696</v>
      </c>
      <c r="F14" s="101">
        <f t="shared" si="0"/>
        <v>-23584.7</v>
      </c>
    </row>
    <row r="15" spans="1:6" s="229" customFormat="1" ht="30" customHeight="1">
      <c r="A15" s="240" t="s">
        <v>485</v>
      </c>
      <c r="B15" s="230" t="s">
        <v>79</v>
      </c>
      <c r="C15" s="358" t="s">
        <v>80</v>
      </c>
      <c r="D15" s="359"/>
      <c r="E15" s="101">
        <f>-'дох 2019-2020'!I111</f>
        <v>-24696</v>
      </c>
      <c r="F15" s="101">
        <f>-'дох 2019-2020'!J111</f>
        <v>-23584.7</v>
      </c>
    </row>
    <row r="16" spans="1:6" s="239" customFormat="1" ht="17.25" customHeight="1">
      <c r="A16" s="236" t="s">
        <v>485</v>
      </c>
      <c r="B16" s="237" t="s">
        <v>278</v>
      </c>
      <c r="C16" s="360" t="s">
        <v>279</v>
      </c>
      <c r="D16" s="361"/>
      <c r="E16" s="197">
        <f aca="true" t="shared" si="1" ref="E16:F18">E17</f>
        <v>24696</v>
      </c>
      <c r="F16" s="197">
        <f t="shared" si="1"/>
        <v>23584.7</v>
      </c>
    </row>
    <row r="17" spans="1:6" s="229" customFormat="1" ht="25.5" customHeight="1">
      <c r="A17" s="240" t="s">
        <v>485</v>
      </c>
      <c r="B17" s="230" t="s">
        <v>280</v>
      </c>
      <c r="C17" s="358" t="s">
        <v>281</v>
      </c>
      <c r="D17" s="359"/>
      <c r="E17" s="101">
        <f t="shared" si="1"/>
        <v>24696</v>
      </c>
      <c r="F17" s="101">
        <f t="shared" si="1"/>
        <v>23584.7</v>
      </c>
    </row>
    <row r="18" spans="1:6" s="229" customFormat="1" ht="29.25" customHeight="1">
      <c r="A18" s="240" t="s">
        <v>485</v>
      </c>
      <c r="B18" s="230" t="s">
        <v>282</v>
      </c>
      <c r="C18" s="358" t="s">
        <v>283</v>
      </c>
      <c r="D18" s="359"/>
      <c r="E18" s="101">
        <f t="shared" si="1"/>
        <v>24696</v>
      </c>
      <c r="F18" s="101">
        <f t="shared" si="1"/>
        <v>23584.7</v>
      </c>
    </row>
    <row r="19" spans="1:6" s="229" customFormat="1" ht="31.5" customHeight="1">
      <c r="A19" s="240" t="s">
        <v>485</v>
      </c>
      <c r="B19" s="230" t="s">
        <v>81</v>
      </c>
      <c r="C19" s="358" t="s">
        <v>82</v>
      </c>
      <c r="D19" s="359"/>
      <c r="E19" s="101">
        <f>'расх 2019-2020'!G246</f>
        <v>24696</v>
      </c>
      <c r="F19" s="101">
        <f>'расх 2019-2020'!H246</f>
        <v>23584.7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6" ht="15.75">
      <c r="A23" s="157"/>
      <c r="B23" s="157"/>
      <c r="E23" s="176"/>
      <c r="F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mergeCells count="17">
    <mergeCell ref="E2:F2"/>
    <mergeCell ref="E3:F3"/>
    <mergeCell ref="A5:F5"/>
    <mergeCell ref="A7:B7"/>
    <mergeCell ref="C7:D8"/>
    <mergeCell ref="E7:F7"/>
    <mergeCell ref="C9:D9"/>
    <mergeCell ref="C10:D10"/>
    <mergeCell ref="C11:D11"/>
    <mergeCell ref="C12:D12"/>
    <mergeCell ref="C17:D17"/>
    <mergeCell ref="C18:D18"/>
    <mergeCell ref="C19:D19"/>
    <mergeCell ref="C13:D13"/>
    <mergeCell ref="C14:D14"/>
    <mergeCell ref="C15:D15"/>
    <mergeCell ref="C16:D1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5" customFormat="1" ht="15.75">
      <c r="A1" s="244"/>
      <c r="B1" s="244"/>
      <c r="C1" s="159" t="s">
        <v>396</v>
      </c>
    </row>
    <row r="2" spans="1:3" s="245" customFormat="1" ht="15.75">
      <c r="A2" s="244"/>
      <c r="B2" s="244"/>
      <c r="C2" s="159" t="s">
        <v>284</v>
      </c>
    </row>
    <row r="3" spans="1:3" s="245" customFormat="1" ht="15.75">
      <c r="A3" s="244"/>
      <c r="B3" s="244"/>
      <c r="C3" s="159" t="s">
        <v>119</v>
      </c>
    </row>
    <row r="4" s="245" customFormat="1" ht="15.75">
      <c r="A4" s="246"/>
    </row>
    <row r="5" spans="1:6" s="248" customFormat="1" ht="36" customHeight="1">
      <c r="A5" s="376" t="s">
        <v>484</v>
      </c>
      <c r="B5" s="376"/>
      <c r="C5" s="376"/>
      <c r="D5" s="247"/>
      <c r="E5" s="247"/>
      <c r="F5" s="247"/>
    </row>
    <row r="6" s="250" customFormat="1" ht="6" customHeight="1">
      <c r="A6" s="249"/>
    </row>
    <row r="7" s="250" customFormat="1" ht="7.5" customHeight="1">
      <c r="A7" s="249" t="s">
        <v>84</v>
      </c>
    </row>
    <row r="8" spans="1:3" ht="27" customHeight="1">
      <c r="A8" s="369" t="s">
        <v>259</v>
      </c>
      <c r="B8" s="369"/>
      <c r="C8" s="377" t="s">
        <v>320</v>
      </c>
    </row>
    <row r="9" spans="1:3" ht="38.25">
      <c r="A9" s="46" t="s">
        <v>315</v>
      </c>
      <c r="B9" s="46" t="s">
        <v>316</v>
      </c>
      <c r="C9" s="378"/>
    </row>
    <row r="10" spans="1:3" ht="28.5" customHeight="1">
      <c r="A10" s="379" t="s">
        <v>123</v>
      </c>
      <c r="B10" s="379"/>
      <c r="C10" s="379"/>
    </row>
    <row r="11" spans="1:3" ht="81" customHeight="1">
      <c r="A11" s="137">
        <v>314</v>
      </c>
      <c r="B11" s="63" t="s">
        <v>329</v>
      </c>
      <c r="C11" s="252" t="s">
        <v>330</v>
      </c>
    </row>
    <row r="12" spans="1:3" ht="63.75">
      <c r="A12" s="137">
        <v>314</v>
      </c>
      <c r="B12" s="92" t="s">
        <v>331</v>
      </c>
      <c r="C12" s="252" t="s">
        <v>388</v>
      </c>
    </row>
    <row r="13" spans="1:3" ht="38.25" hidden="1">
      <c r="A13" s="137">
        <v>301</v>
      </c>
      <c r="B13" s="63" t="s">
        <v>332</v>
      </c>
      <c r="C13" s="253" t="s">
        <v>333</v>
      </c>
    </row>
    <row r="14" spans="1:3" ht="42" customHeight="1">
      <c r="A14" s="137">
        <v>314</v>
      </c>
      <c r="B14" s="63" t="s">
        <v>334</v>
      </c>
      <c r="C14" s="253" t="s">
        <v>335</v>
      </c>
    </row>
    <row r="15" spans="1:3" ht="82.5" customHeight="1">
      <c r="A15" s="137">
        <v>314</v>
      </c>
      <c r="B15" s="63" t="s">
        <v>336</v>
      </c>
      <c r="C15" s="253" t="s">
        <v>338</v>
      </c>
    </row>
    <row r="16" spans="1:3" ht="30.75" customHeight="1">
      <c r="A16" s="137">
        <v>314</v>
      </c>
      <c r="B16" s="63" t="s">
        <v>339</v>
      </c>
      <c r="C16" s="253" t="s">
        <v>340</v>
      </c>
    </row>
    <row r="17" spans="1:3" ht="27.75" customHeight="1">
      <c r="A17" s="137">
        <v>314</v>
      </c>
      <c r="B17" s="63" t="s">
        <v>341</v>
      </c>
      <c r="C17" s="253" t="s">
        <v>342</v>
      </c>
    </row>
    <row r="18" spans="1:3" ht="25.5" hidden="1">
      <c r="A18" s="137">
        <v>301</v>
      </c>
      <c r="B18" s="63" t="s">
        <v>343</v>
      </c>
      <c r="C18" s="253" t="s">
        <v>344</v>
      </c>
    </row>
    <row r="19" spans="1:3" ht="76.5">
      <c r="A19" s="137">
        <v>314</v>
      </c>
      <c r="B19" s="63" t="s">
        <v>345</v>
      </c>
      <c r="C19" s="253" t="s">
        <v>346</v>
      </c>
    </row>
    <row r="20" spans="1:3" ht="76.5" hidden="1">
      <c r="A20" s="137">
        <v>301</v>
      </c>
      <c r="B20" s="63" t="s">
        <v>347</v>
      </c>
      <c r="C20" s="253" t="s">
        <v>348</v>
      </c>
    </row>
    <row r="21" spans="1:3" ht="81" customHeight="1">
      <c r="A21" s="137">
        <v>314</v>
      </c>
      <c r="B21" s="63" t="s">
        <v>350</v>
      </c>
      <c r="C21" s="253" t="s">
        <v>351</v>
      </c>
    </row>
    <row r="22" spans="1:3" ht="89.25" hidden="1">
      <c r="A22" s="137">
        <v>301</v>
      </c>
      <c r="B22" s="63" t="s">
        <v>352</v>
      </c>
      <c r="C22" s="253" t="s">
        <v>353</v>
      </c>
    </row>
    <row r="23" spans="1:3" ht="51" hidden="1">
      <c r="A23" s="137">
        <v>301</v>
      </c>
      <c r="B23" s="63" t="s">
        <v>354</v>
      </c>
      <c r="C23" s="253" t="s">
        <v>355</v>
      </c>
    </row>
    <row r="24" spans="1:3" ht="51" hidden="1">
      <c r="A24" s="137">
        <v>301</v>
      </c>
      <c r="B24" s="63" t="s">
        <v>356</v>
      </c>
      <c r="C24" s="253" t="s">
        <v>357</v>
      </c>
    </row>
    <row r="25" spans="1:3" ht="25.5" hidden="1">
      <c r="A25" s="137">
        <v>301</v>
      </c>
      <c r="B25" s="63" t="s">
        <v>358</v>
      </c>
      <c r="C25" s="253" t="s">
        <v>359</v>
      </c>
    </row>
    <row r="26" spans="1:3" ht="51">
      <c r="A26" s="137">
        <v>314</v>
      </c>
      <c r="B26" s="63" t="s">
        <v>360</v>
      </c>
      <c r="C26" s="253" t="s">
        <v>406</v>
      </c>
    </row>
    <row r="27" spans="1:3" ht="51" hidden="1">
      <c r="A27" s="137">
        <v>301</v>
      </c>
      <c r="B27" s="63" t="s">
        <v>407</v>
      </c>
      <c r="C27" s="253" t="s">
        <v>408</v>
      </c>
    </row>
    <row r="28" spans="1:3" ht="51" hidden="1">
      <c r="A28" s="137">
        <v>301</v>
      </c>
      <c r="B28" s="63" t="s">
        <v>409</v>
      </c>
      <c r="C28" s="253" t="s">
        <v>410</v>
      </c>
    </row>
    <row r="29" spans="1:3" ht="63.75" hidden="1">
      <c r="A29" s="137">
        <v>301</v>
      </c>
      <c r="B29" s="63" t="s">
        <v>411</v>
      </c>
      <c r="C29" s="253" t="s">
        <v>412</v>
      </c>
    </row>
    <row r="30" spans="1:3" ht="51" hidden="1">
      <c r="A30" s="137">
        <v>301</v>
      </c>
      <c r="B30" s="63" t="s">
        <v>413</v>
      </c>
      <c r="C30" s="253" t="s">
        <v>414</v>
      </c>
    </row>
    <row r="31" spans="1:3" ht="51" hidden="1">
      <c r="A31" s="137">
        <v>301</v>
      </c>
      <c r="B31" s="63" t="s">
        <v>415</v>
      </c>
      <c r="C31" s="253" t="s">
        <v>416</v>
      </c>
    </row>
    <row r="32" spans="1:3" ht="69" customHeight="1">
      <c r="A32" s="254">
        <v>314</v>
      </c>
      <c r="B32" s="255" t="s">
        <v>417</v>
      </c>
      <c r="C32" s="256" t="s">
        <v>51</v>
      </c>
    </row>
    <row r="33" spans="1:3" ht="69" customHeight="1">
      <c r="A33" s="137">
        <v>314</v>
      </c>
      <c r="B33" s="63" t="s">
        <v>418</v>
      </c>
      <c r="C33" s="253" t="s">
        <v>323</v>
      </c>
    </row>
    <row r="34" spans="1:3" ht="89.25" hidden="1">
      <c r="A34" s="137">
        <v>301</v>
      </c>
      <c r="B34" s="63" t="s">
        <v>420</v>
      </c>
      <c r="C34" s="253" t="s">
        <v>421</v>
      </c>
    </row>
    <row r="35" spans="1:3" ht="51" hidden="1">
      <c r="A35" s="137">
        <v>301</v>
      </c>
      <c r="B35" s="63" t="s">
        <v>321</v>
      </c>
      <c r="C35" s="253" t="s">
        <v>322</v>
      </c>
    </row>
    <row r="36" spans="1:3" ht="40.5" customHeight="1">
      <c r="A36" s="137">
        <v>314</v>
      </c>
      <c r="B36" s="63" t="s">
        <v>422</v>
      </c>
      <c r="C36" s="253" t="s">
        <v>423</v>
      </c>
    </row>
    <row r="37" spans="1:3" ht="30" customHeight="1">
      <c r="A37" s="137">
        <v>314</v>
      </c>
      <c r="B37" s="63" t="s">
        <v>424</v>
      </c>
      <c r="C37" s="253" t="s">
        <v>425</v>
      </c>
    </row>
    <row r="38" spans="1:3" ht="28.5" customHeight="1">
      <c r="A38" s="137">
        <v>314</v>
      </c>
      <c r="B38" s="63" t="s">
        <v>426</v>
      </c>
      <c r="C38" s="253" t="s">
        <v>427</v>
      </c>
    </row>
    <row r="39" spans="1:3" ht="30" customHeight="1">
      <c r="A39" s="137">
        <v>314</v>
      </c>
      <c r="B39" s="257" t="s">
        <v>198</v>
      </c>
      <c r="C39" s="253" t="s">
        <v>428</v>
      </c>
    </row>
    <row r="40" spans="1:3" ht="42" customHeight="1">
      <c r="A40" s="137">
        <v>314</v>
      </c>
      <c r="B40" s="258" t="s">
        <v>199</v>
      </c>
      <c r="C40" s="253" t="s">
        <v>429</v>
      </c>
    </row>
    <row r="41" spans="1:3" ht="38.25">
      <c r="A41" s="137">
        <v>314</v>
      </c>
      <c r="B41" s="63" t="s">
        <v>72</v>
      </c>
      <c r="C41" s="253" t="s">
        <v>73</v>
      </c>
    </row>
    <row r="42" spans="1:3" ht="18.75" customHeight="1">
      <c r="A42" s="137">
        <v>314</v>
      </c>
      <c r="B42" s="63" t="s">
        <v>200</v>
      </c>
      <c r="C42" s="253" t="s">
        <v>431</v>
      </c>
    </row>
    <row r="43" spans="1:3" ht="69" customHeight="1">
      <c r="A43" s="137">
        <v>314</v>
      </c>
      <c r="B43" s="63" t="s">
        <v>201</v>
      </c>
      <c r="C43" s="253" t="s">
        <v>467</v>
      </c>
    </row>
    <row r="44" spans="1:3" ht="25.5">
      <c r="A44" s="137">
        <v>314</v>
      </c>
      <c r="B44" s="63" t="s">
        <v>202</v>
      </c>
      <c r="C44" s="253" t="s">
        <v>468</v>
      </c>
    </row>
    <row r="45" spans="1:3" ht="38.25" hidden="1">
      <c r="A45" s="137">
        <v>314</v>
      </c>
      <c r="B45" s="63" t="s">
        <v>469</v>
      </c>
      <c r="C45" s="253" t="s">
        <v>470</v>
      </c>
    </row>
    <row r="46" spans="1:3" ht="42.75" customHeight="1">
      <c r="A46" s="137">
        <v>314</v>
      </c>
      <c r="B46" s="63" t="s">
        <v>74</v>
      </c>
      <c r="C46" s="259" t="s">
        <v>75</v>
      </c>
    </row>
    <row r="47" spans="1:3" ht="51" hidden="1">
      <c r="A47" s="137">
        <v>314</v>
      </c>
      <c r="B47" s="63" t="s">
        <v>472</v>
      </c>
      <c r="C47" s="253" t="s">
        <v>473</v>
      </c>
    </row>
    <row r="48" spans="1:3" ht="94.5" customHeight="1">
      <c r="A48" s="137">
        <v>314</v>
      </c>
      <c r="B48" s="63" t="s">
        <v>203</v>
      </c>
      <c r="C48" s="253" t="s">
        <v>474</v>
      </c>
    </row>
    <row r="49" spans="1:3" ht="18.75" customHeight="1">
      <c r="A49" s="137">
        <v>314</v>
      </c>
      <c r="B49" s="63" t="s">
        <v>204</v>
      </c>
      <c r="C49" s="253" t="s">
        <v>475</v>
      </c>
    </row>
    <row r="50" spans="1:3" ht="38.25">
      <c r="A50" s="137">
        <v>314</v>
      </c>
      <c r="B50" s="63" t="s">
        <v>207</v>
      </c>
      <c r="C50" s="253" t="s">
        <v>550</v>
      </c>
    </row>
    <row r="51" spans="1:3" ht="42" customHeight="1">
      <c r="A51" s="137">
        <v>314</v>
      </c>
      <c r="B51" s="63" t="s">
        <v>206</v>
      </c>
      <c r="C51" s="253" t="s">
        <v>477</v>
      </c>
    </row>
    <row r="52" spans="1:3" ht="38.25">
      <c r="A52" s="137">
        <v>314</v>
      </c>
      <c r="B52" s="63" t="s">
        <v>205</v>
      </c>
      <c r="C52" s="253" t="s">
        <v>476</v>
      </c>
    </row>
    <row r="53" spans="1:3" ht="15" customHeight="1">
      <c r="A53" s="137">
        <v>314</v>
      </c>
      <c r="B53" s="63" t="s">
        <v>208</v>
      </c>
      <c r="C53" s="253" t="s">
        <v>507</v>
      </c>
    </row>
    <row r="54" spans="1:3" ht="69" customHeight="1">
      <c r="A54" s="137">
        <v>314</v>
      </c>
      <c r="B54" s="63" t="s">
        <v>209</v>
      </c>
      <c r="C54" s="253" t="s">
        <v>508</v>
      </c>
    </row>
    <row r="55" spans="1:3" ht="54" customHeight="1">
      <c r="A55" s="137">
        <v>314</v>
      </c>
      <c r="B55" s="63" t="s">
        <v>210</v>
      </c>
      <c r="C55" s="253" t="s">
        <v>509</v>
      </c>
    </row>
    <row r="56" spans="1:3" ht="81" customHeight="1">
      <c r="A56" s="137">
        <v>314</v>
      </c>
      <c r="B56" s="63" t="s">
        <v>211</v>
      </c>
      <c r="C56" s="253" t="s">
        <v>212</v>
      </c>
    </row>
    <row r="57" spans="1:3" ht="57" customHeight="1">
      <c r="A57" s="137">
        <v>314</v>
      </c>
      <c r="B57" s="63" t="s">
        <v>213</v>
      </c>
      <c r="C57" s="253" t="s">
        <v>214</v>
      </c>
    </row>
    <row r="58" spans="1:3" ht="63.75" hidden="1">
      <c r="A58" s="137">
        <v>314</v>
      </c>
      <c r="B58" s="63" t="s">
        <v>514</v>
      </c>
      <c r="C58" s="253" t="s">
        <v>515</v>
      </c>
    </row>
    <row r="59" spans="1:3" ht="30" customHeight="1">
      <c r="A59" s="137">
        <v>314</v>
      </c>
      <c r="B59" s="63" t="s">
        <v>215</v>
      </c>
      <c r="C59" s="253" t="s">
        <v>516</v>
      </c>
    </row>
    <row r="60" spans="1:3" ht="38.25">
      <c r="A60" s="137">
        <v>314</v>
      </c>
      <c r="B60" s="63" t="s">
        <v>216</v>
      </c>
      <c r="C60" s="253" t="s">
        <v>517</v>
      </c>
    </row>
    <row r="61" spans="1:3" ht="95.25" customHeight="1">
      <c r="A61" s="137">
        <v>314</v>
      </c>
      <c r="B61" s="63" t="s">
        <v>518</v>
      </c>
      <c r="C61" s="253" t="s">
        <v>389</v>
      </c>
    </row>
    <row r="62" spans="1:3" ht="51">
      <c r="A62" s="137">
        <v>314</v>
      </c>
      <c r="B62" s="63" t="s">
        <v>390</v>
      </c>
      <c r="C62" s="253" t="s">
        <v>391</v>
      </c>
    </row>
    <row r="63" spans="1:3" ht="12.75" customHeight="1" hidden="1">
      <c r="A63" s="243"/>
      <c r="B63" s="243"/>
      <c r="C63" s="260"/>
    </row>
    <row r="64" spans="1:3" ht="12.75" customHeight="1" hidden="1">
      <c r="A64" s="251"/>
      <c r="B64" s="251"/>
      <c r="C64" s="252"/>
    </row>
    <row r="65" spans="1:3" s="250" customFormat="1" ht="30" customHeight="1">
      <c r="A65" s="380"/>
      <c r="B65" s="380"/>
      <c r="C65" s="380"/>
    </row>
    <row r="66" spans="1:3" ht="27.75" customHeight="1" hidden="1">
      <c r="A66" s="324"/>
      <c r="B66" s="325"/>
      <c r="C66" s="260"/>
    </row>
    <row r="67" spans="1:3" ht="12.75" hidden="1">
      <c r="A67" s="261"/>
      <c r="B67" s="63"/>
      <c r="C67" s="253"/>
    </row>
    <row r="68" spans="1:3" ht="12.75" hidden="1">
      <c r="A68" s="261"/>
      <c r="B68" s="63"/>
      <c r="C68" s="253"/>
    </row>
    <row r="69" spans="1:3" ht="12.75" hidden="1">
      <c r="A69" s="262"/>
      <c r="B69" s="63"/>
      <c r="C69" s="253"/>
    </row>
    <row r="70" spans="1:3" ht="12.75" hidden="1">
      <c r="A70" s="263"/>
      <c r="B70" s="264"/>
      <c r="C70" s="264"/>
    </row>
    <row r="71" spans="1:3" ht="42" customHeight="1">
      <c r="A71" s="375" t="s">
        <v>86</v>
      </c>
      <c r="B71" s="375"/>
      <c r="C71" s="375"/>
    </row>
    <row r="72" spans="1:3" ht="12.75">
      <c r="A72" s="265"/>
      <c r="B72" s="265"/>
      <c r="C72" s="265"/>
    </row>
    <row r="73" spans="1:3" ht="12.75">
      <c r="A73" s="265"/>
      <c r="B73" s="265"/>
      <c r="C73" s="265"/>
    </row>
    <row r="74" spans="1:3" ht="12.75">
      <c r="A74" s="265"/>
      <c r="B74" s="265"/>
      <c r="C74" s="265"/>
    </row>
    <row r="75" spans="1:3" ht="12.75">
      <c r="A75" s="265"/>
      <c r="B75" s="265"/>
      <c r="C75" s="265"/>
    </row>
    <row r="76" spans="1:3" ht="12.75">
      <c r="A76" s="265"/>
      <c r="B76" s="265"/>
      <c r="C76" s="265"/>
    </row>
    <row r="77" spans="1:3" ht="12.75">
      <c r="A77" s="265"/>
      <c r="B77" s="265"/>
      <c r="C77" s="265"/>
    </row>
    <row r="78" spans="1:3" ht="12.75">
      <c r="A78" s="265"/>
      <c r="B78" s="265"/>
      <c r="C78" s="265"/>
    </row>
    <row r="79" spans="1:3" ht="12.75">
      <c r="A79" s="265"/>
      <c r="B79" s="265"/>
      <c r="C79" s="265"/>
    </row>
    <row r="80" spans="1:3" ht="12.75">
      <c r="A80" s="265"/>
      <c r="B80" s="265"/>
      <c r="C80" s="265"/>
    </row>
    <row r="81" spans="1:3" ht="12.75">
      <c r="A81" s="265"/>
      <c r="B81" s="265"/>
      <c r="C81" s="265"/>
    </row>
    <row r="82" spans="1:3" ht="12.75">
      <c r="A82" s="265"/>
      <c r="B82" s="265"/>
      <c r="C82" s="265"/>
    </row>
    <row r="83" spans="1:3" ht="12.75">
      <c r="A83" s="265"/>
      <c r="B83" s="265"/>
      <c r="C83" s="265"/>
    </row>
    <row r="84" spans="1:3" ht="12.75">
      <c r="A84" s="265"/>
      <c r="B84" s="265"/>
      <c r="C84" s="265"/>
    </row>
    <row r="85" spans="1:3" ht="12.75">
      <c r="A85" s="265"/>
      <c r="B85" s="265"/>
      <c r="C85" s="265"/>
    </row>
    <row r="86" spans="1:3" ht="12.75">
      <c r="A86" s="265"/>
      <c r="B86" s="265"/>
      <c r="C86" s="265"/>
    </row>
    <row r="87" spans="1:3" ht="12.75">
      <c r="A87" s="265"/>
      <c r="B87" s="265"/>
      <c r="C87" s="265"/>
    </row>
    <row r="88" spans="1:3" ht="12.75">
      <c r="A88" s="265"/>
      <c r="B88" s="265"/>
      <c r="C88" s="265"/>
    </row>
    <row r="89" spans="1:3" ht="12.75">
      <c r="A89" s="265"/>
      <c r="B89" s="265"/>
      <c r="C89" s="265"/>
    </row>
    <row r="90" spans="1:3" ht="12.75">
      <c r="A90" s="265"/>
      <c r="B90" s="265"/>
      <c r="C90" s="265"/>
    </row>
    <row r="91" spans="1:3" ht="12.75">
      <c r="A91" s="265"/>
      <c r="B91" s="265"/>
      <c r="C91" s="265"/>
    </row>
    <row r="92" spans="1:3" ht="12.75">
      <c r="A92" s="265"/>
      <c r="B92" s="265"/>
      <c r="C92" s="265"/>
    </row>
    <row r="93" spans="1:3" ht="12.75">
      <c r="A93" s="265"/>
      <c r="B93" s="265"/>
      <c r="C93" s="265"/>
    </row>
    <row r="94" spans="1:3" ht="12.75">
      <c r="A94" s="265"/>
      <c r="B94" s="265"/>
      <c r="C94" s="265"/>
    </row>
    <row r="95" spans="1:3" ht="12.75">
      <c r="A95" s="265"/>
      <c r="B95" s="265"/>
      <c r="C95" s="265"/>
    </row>
    <row r="96" spans="1:3" ht="12.75">
      <c r="A96" s="265"/>
      <c r="B96" s="265"/>
      <c r="C96" s="265"/>
    </row>
    <row r="97" spans="1:3" ht="12.75">
      <c r="A97" s="265"/>
      <c r="B97" s="265"/>
      <c r="C97" s="265"/>
    </row>
    <row r="98" spans="1:3" ht="12.75">
      <c r="A98" s="265"/>
      <c r="B98" s="265"/>
      <c r="C98" s="265"/>
    </row>
    <row r="99" spans="1:3" ht="12.75">
      <c r="A99" s="265"/>
      <c r="B99" s="265"/>
      <c r="C99" s="265"/>
    </row>
    <row r="100" spans="1:3" ht="12.75">
      <c r="A100" s="265"/>
      <c r="B100" s="265"/>
      <c r="C100" s="265"/>
    </row>
    <row r="101" spans="1:3" ht="12.75">
      <c r="A101" s="265"/>
      <c r="B101" s="265"/>
      <c r="C101" s="265"/>
    </row>
    <row r="102" spans="1:3" ht="12.75">
      <c r="A102" s="265"/>
      <c r="B102" s="265"/>
      <c r="C102" s="265"/>
    </row>
    <row r="103" spans="1:3" ht="12.75">
      <c r="A103" s="265"/>
      <c r="B103" s="265"/>
      <c r="C103" s="265"/>
    </row>
    <row r="104" spans="1:3" ht="12.75">
      <c r="A104" s="265"/>
      <c r="B104" s="265"/>
      <c r="C104" s="265"/>
    </row>
    <row r="105" spans="1:3" ht="12.75">
      <c r="A105" s="265"/>
      <c r="B105" s="265"/>
      <c r="C105" s="265"/>
    </row>
    <row r="106" spans="1:3" ht="12.75">
      <c r="A106" s="265"/>
      <c r="B106" s="265"/>
      <c r="C106" s="265"/>
    </row>
    <row r="107" spans="1:3" ht="12.75">
      <c r="A107" s="265"/>
      <c r="B107" s="265"/>
      <c r="C107" s="265"/>
    </row>
    <row r="108" spans="1:3" ht="12.75">
      <c r="A108" s="265"/>
      <c r="B108" s="265"/>
      <c r="C108" s="265"/>
    </row>
    <row r="109" spans="1:3" ht="12.75">
      <c r="A109" s="265"/>
      <c r="B109" s="265"/>
      <c r="C109" s="265"/>
    </row>
    <row r="110" spans="1:3" ht="12.75">
      <c r="A110" s="265"/>
      <c r="B110" s="265"/>
      <c r="C110" s="265"/>
    </row>
    <row r="111" spans="1:3" ht="12.75">
      <c r="A111" s="265"/>
      <c r="B111" s="265"/>
      <c r="C111" s="265"/>
    </row>
    <row r="112" spans="1:3" ht="12.75">
      <c r="A112" s="265"/>
      <c r="B112" s="265"/>
      <c r="C112" s="265"/>
    </row>
    <row r="113" spans="1:3" ht="12.75">
      <c r="A113" s="265"/>
      <c r="B113" s="265"/>
      <c r="C113" s="265"/>
    </row>
    <row r="114" spans="1:3" ht="12.75">
      <c r="A114" s="265"/>
      <c r="B114" s="265"/>
      <c r="C114" s="265"/>
    </row>
    <row r="115" spans="1:3" ht="12.75">
      <c r="A115" s="265"/>
      <c r="B115" s="265"/>
      <c r="C115" s="265"/>
    </row>
    <row r="116" spans="1:3" ht="12.75">
      <c r="A116" s="265"/>
      <c r="B116" s="265"/>
      <c r="C116" s="265"/>
    </row>
    <row r="117" spans="1:3" ht="12.75">
      <c r="A117" s="265"/>
      <c r="B117" s="265"/>
      <c r="C117" s="265"/>
    </row>
    <row r="118" spans="1:3" ht="12.75">
      <c r="A118" s="265"/>
      <c r="B118" s="265"/>
      <c r="C118" s="265"/>
    </row>
    <row r="119" spans="1:3" ht="12.75">
      <c r="A119" s="265"/>
      <c r="B119" s="265"/>
      <c r="C119" s="265"/>
    </row>
    <row r="120" spans="1:3" ht="12.75">
      <c r="A120" s="265"/>
      <c r="B120" s="265"/>
      <c r="C120" s="265"/>
    </row>
    <row r="121" spans="1:3" ht="12.75">
      <c r="A121" s="265"/>
      <c r="B121" s="265"/>
      <c r="C121" s="265"/>
    </row>
    <row r="122" spans="1:3" ht="12.75">
      <c r="A122" s="265"/>
      <c r="B122" s="265"/>
      <c r="C122" s="265"/>
    </row>
    <row r="123" spans="1:3" ht="12.75">
      <c r="A123" s="265"/>
      <c r="B123" s="265"/>
      <c r="C123" s="265"/>
    </row>
    <row r="124" spans="1:3" ht="12.75">
      <c r="A124" s="265"/>
      <c r="B124" s="265"/>
      <c r="C124" s="265"/>
    </row>
    <row r="125" spans="1:3" ht="12.75">
      <c r="A125" s="265"/>
      <c r="B125" s="265"/>
      <c r="C125" s="265"/>
    </row>
    <row r="126" spans="1:3" ht="12.75">
      <c r="A126" s="265"/>
      <c r="B126" s="265"/>
      <c r="C126" s="265"/>
    </row>
  </sheetData>
  <sheetProtection/>
  <mergeCells count="6">
    <mergeCell ref="A71:C71"/>
    <mergeCell ref="A5:C5"/>
    <mergeCell ref="C8:C9"/>
    <mergeCell ref="A10:C10"/>
    <mergeCell ref="A65:C65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4" width="9.125" style="21" customWidth="1"/>
    <col min="5" max="5" width="7.75390625" style="21" customWidth="1"/>
    <col min="6" max="6" width="23.75390625" style="21" customWidth="1"/>
    <col min="7" max="16384" width="9.125" style="21" customWidth="1"/>
  </cols>
  <sheetData>
    <row r="1" spans="1:13" ht="15.75">
      <c r="A1" s="4"/>
      <c r="B1" s="136"/>
      <c r="C1" s="266"/>
      <c r="D1" s="267" t="s">
        <v>397</v>
      </c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.75">
      <c r="A2" s="4"/>
      <c r="B2" s="136"/>
      <c r="C2" s="269"/>
      <c r="D2" s="267" t="s">
        <v>100</v>
      </c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5.75">
      <c r="A3" s="4"/>
      <c r="B3" s="136"/>
      <c r="C3" s="269"/>
      <c r="D3" s="267" t="s">
        <v>295</v>
      </c>
      <c r="E3" s="268"/>
      <c r="F3" s="268"/>
      <c r="G3" s="268"/>
      <c r="H3" s="268"/>
      <c r="I3" s="268"/>
      <c r="J3" s="268"/>
      <c r="K3" s="268"/>
      <c r="L3" s="268"/>
      <c r="M3" s="268"/>
    </row>
    <row r="4" spans="1:13" ht="15.75">
      <c r="A4" s="4"/>
      <c r="B4" s="136"/>
      <c r="C4" s="269"/>
      <c r="D4" s="8"/>
      <c r="E4" s="268"/>
      <c r="F4" s="268"/>
      <c r="G4" s="268"/>
      <c r="H4" s="268"/>
      <c r="I4" s="268"/>
      <c r="J4" s="268"/>
      <c r="K4" s="268"/>
      <c r="L4" s="268"/>
      <c r="M4" s="268"/>
    </row>
    <row r="5" spans="1:13" ht="15.75">
      <c r="A5" s="4"/>
      <c r="B5" s="136"/>
      <c r="C5" s="269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spans="1:13" ht="51" customHeight="1">
      <c r="A6" s="376" t="s">
        <v>392</v>
      </c>
      <c r="B6" s="376"/>
      <c r="C6" s="376"/>
      <c r="D6" s="376"/>
      <c r="E6" s="376"/>
      <c r="F6" s="376"/>
      <c r="G6" s="4"/>
      <c r="H6" s="4"/>
      <c r="I6" s="4"/>
      <c r="J6" s="4"/>
      <c r="K6" s="4"/>
      <c r="L6" s="4"/>
      <c r="M6" s="4"/>
    </row>
    <row r="8" spans="1:6" s="229" customFormat="1" ht="32.25" customHeight="1">
      <c r="A8" s="363" t="s">
        <v>259</v>
      </c>
      <c r="B8" s="363"/>
      <c r="C8" s="369" t="s">
        <v>262</v>
      </c>
      <c r="D8" s="369"/>
      <c r="E8" s="369"/>
      <c r="F8" s="369"/>
    </row>
    <row r="9" spans="1:6" s="229" customFormat="1" ht="104.25" customHeight="1">
      <c r="A9" s="46" t="s">
        <v>263</v>
      </c>
      <c r="B9" s="46" t="s">
        <v>264</v>
      </c>
      <c r="C9" s="369"/>
      <c r="D9" s="369"/>
      <c r="E9" s="369"/>
      <c r="F9" s="369"/>
    </row>
    <row r="10" spans="1:6" s="229" customFormat="1" ht="15">
      <c r="A10" s="46">
        <v>1</v>
      </c>
      <c r="B10" s="46">
        <v>2</v>
      </c>
      <c r="C10" s="373">
        <v>3</v>
      </c>
      <c r="D10" s="383"/>
      <c r="E10" s="383"/>
      <c r="F10" s="374"/>
    </row>
    <row r="11" spans="1:13" ht="33" customHeight="1">
      <c r="A11" s="351" t="s">
        <v>481</v>
      </c>
      <c r="B11" s="352"/>
      <c r="C11" s="352"/>
      <c r="D11" s="352"/>
      <c r="E11" s="352"/>
      <c r="F11" s="353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485</v>
      </c>
      <c r="B12" s="270" t="s">
        <v>79</v>
      </c>
      <c r="C12" s="348" t="s">
        <v>80</v>
      </c>
      <c r="D12" s="349"/>
      <c r="E12" s="349"/>
      <c r="F12" s="350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485</v>
      </c>
      <c r="B13" s="270" t="s">
        <v>81</v>
      </c>
      <c r="C13" s="348" t="s">
        <v>82</v>
      </c>
      <c r="D13" s="354"/>
      <c r="E13" s="354"/>
      <c r="F13" s="384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382"/>
      <c r="D14" s="382"/>
      <c r="E14" s="382"/>
      <c r="F14" s="38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348"/>
      <c r="D15" s="349"/>
      <c r="E15" s="349"/>
      <c r="F15" s="350"/>
    </row>
    <row r="16" spans="1:6" ht="15.75">
      <c r="A16" s="4"/>
      <c r="B16" s="271"/>
      <c r="C16" s="271"/>
      <c r="D16" s="272"/>
      <c r="E16" s="272"/>
      <c r="F16" s="272"/>
    </row>
    <row r="17" spans="1:6" ht="15.75">
      <c r="A17" s="4"/>
      <c r="B17" s="271"/>
      <c r="C17" s="271"/>
      <c r="D17" s="272"/>
      <c r="E17" s="272"/>
      <c r="F17" s="272"/>
    </row>
    <row r="18" spans="1:6" ht="15.75">
      <c r="A18" s="4"/>
      <c r="B18" s="271"/>
      <c r="C18" s="271"/>
      <c r="D18" s="272"/>
      <c r="E18" s="272"/>
      <c r="F18" s="272"/>
    </row>
    <row r="19" spans="1:6" ht="15.75">
      <c r="A19" s="4"/>
      <c r="B19" s="271"/>
      <c r="C19" s="271"/>
      <c r="D19" s="272"/>
      <c r="E19" s="272"/>
      <c r="F19" s="272"/>
    </row>
    <row r="20" spans="1:6" ht="15.75">
      <c r="A20" s="4"/>
      <c r="B20" s="271"/>
      <c r="C20" s="271"/>
      <c r="D20" s="272"/>
      <c r="E20" s="272"/>
      <c r="F20" s="272"/>
    </row>
    <row r="21" spans="1:6" ht="15.75">
      <c r="A21" s="4"/>
      <c r="B21" s="271"/>
      <c r="C21" s="271"/>
      <c r="D21" s="272"/>
      <c r="E21" s="272"/>
      <c r="F21" s="272"/>
    </row>
    <row r="22" spans="1:6" ht="15.75">
      <c r="A22" s="4"/>
      <c r="B22" s="271"/>
      <c r="C22" s="271"/>
      <c r="D22" s="272"/>
      <c r="E22" s="272"/>
      <c r="F22" s="272"/>
    </row>
    <row r="23" spans="1:6" ht="15.75">
      <c r="A23" s="4"/>
      <c r="B23" s="271"/>
      <c r="C23" s="271"/>
      <c r="D23" s="272"/>
      <c r="E23" s="272"/>
      <c r="F23" s="272"/>
    </row>
    <row r="24" spans="1:6" ht="15.75">
      <c r="A24" s="4"/>
      <c r="B24" s="271"/>
      <c r="C24" s="271"/>
      <c r="D24" s="272"/>
      <c r="E24" s="272"/>
      <c r="F24" s="272"/>
    </row>
    <row r="25" spans="1:6" ht="15.75">
      <c r="A25" s="4"/>
      <c r="B25" s="271"/>
      <c r="C25" s="271"/>
      <c r="D25" s="272"/>
      <c r="E25" s="272"/>
      <c r="F25" s="272"/>
    </row>
    <row r="26" spans="1:6" ht="15.75">
      <c r="A26" s="4"/>
      <c r="B26" s="271"/>
      <c r="C26" s="381"/>
      <c r="D26" s="272"/>
      <c r="E26" s="272"/>
      <c r="F26" s="272"/>
    </row>
    <row r="27" spans="1:6" ht="15.75">
      <c r="A27" s="4"/>
      <c r="B27" s="271"/>
      <c r="C27" s="381"/>
      <c r="D27" s="272"/>
      <c r="E27" s="272"/>
      <c r="F27" s="272"/>
    </row>
    <row r="28" spans="2:6" ht="15.75">
      <c r="B28" s="271"/>
      <c r="C28" s="271"/>
      <c r="D28" s="272"/>
      <c r="E28" s="272"/>
      <c r="F28" s="272"/>
    </row>
    <row r="29" spans="2:6" ht="15.75">
      <c r="B29" s="271"/>
      <c r="C29" s="271"/>
      <c r="D29" s="272"/>
      <c r="E29" s="272"/>
      <c r="F29" s="272"/>
    </row>
    <row r="30" spans="2:6" ht="15.75">
      <c r="B30" s="273"/>
      <c r="C30" s="273"/>
      <c r="D30" s="274"/>
      <c r="E30" s="274"/>
      <c r="F30" s="274"/>
    </row>
    <row r="31" spans="2:6" ht="15.75">
      <c r="B31" s="271"/>
      <c r="C31" s="275"/>
      <c r="D31" s="272"/>
      <c r="E31" s="272"/>
      <c r="F31" s="272"/>
    </row>
    <row r="32" spans="2:6" ht="15.75">
      <c r="B32" s="271"/>
      <c r="C32" s="271"/>
      <c r="D32" s="272"/>
      <c r="E32" s="272"/>
      <c r="F32" s="272"/>
    </row>
    <row r="33" spans="2:6" ht="15.75">
      <c r="B33" s="276"/>
      <c r="C33" s="275"/>
      <c r="D33" s="272"/>
      <c r="E33" s="272"/>
      <c r="F33" s="272"/>
    </row>
    <row r="34" spans="2:6" ht="15.75">
      <c r="B34" s="271"/>
      <c r="C34" s="271"/>
      <c r="D34" s="272"/>
      <c r="E34" s="272"/>
      <c r="F34" s="272"/>
    </row>
    <row r="35" spans="2:6" ht="15.75">
      <c r="B35" s="271"/>
      <c r="C35" s="271"/>
      <c r="D35" s="272"/>
      <c r="E35" s="272"/>
      <c r="F35" s="272"/>
    </row>
    <row r="36" spans="2:6" ht="15.75">
      <c r="B36" s="277"/>
      <c r="C36" s="275"/>
      <c r="D36" s="272"/>
      <c r="E36" s="272"/>
      <c r="F36" s="272"/>
    </row>
    <row r="37" spans="2:6" ht="15.75">
      <c r="B37" s="244"/>
      <c r="C37" s="271"/>
      <c r="D37" s="272"/>
      <c r="E37" s="272"/>
      <c r="F37" s="272"/>
    </row>
    <row r="38" spans="2:6" ht="15.75">
      <c r="B38" s="244"/>
      <c r="C38" s="275"/>
      <c r="D38" s="272"/>
      <c r="E38" s="272"/>
      <c r="F38" s="272"/>
    </row>
    <row r="39" spans="2:6" ht="15.75">
      <c r="B39" s="271"/>
      <c r="C39" s="271"/>
      <c r="D39" s="272"/>
      <c r="E39" s="272"/>
      <c r="F39" s="272"/>
    </row>
    <row r="40" spans="2:6" ht="15.75">
      <c r="B40" s="244"/>
      <c r="C40" s="275"/>
      <c r="D40" s="272"/>
      <c r="E40" s="272"/>
      <c r="F40" s="272"/>
    </row>
    <row r="41" spans="2:6" ht="15.75">
      <c r="B41" s="271"/>
      <c r="C41" s="271"/>
      <c r="D41" s="272"/>
      <c r="E41" s="272"/>
      <c r="F41" s="272"/>
    </row>
    <row r="42" spans="2:6" ht="15.75">
      <c r="B42" s="244"/>
      <c r="C42" s="275"/>
      <c r="D42" s="272"/>
      <c r="E42" s="272"/>
      <c r="F42" s="272"/>
    </row>
    <row r="43" spans="2:6" ht="15.75">
      <c r="B43" s="271"/>
      <c r="C43" s="271"/>
      <c r="D43" s="272"/>
      <c r="E43" s="272"/>
      <c r="F43" s="272"/>
    </row>
    <row r="44" spans="2:6" ht="15.75">
      <c r="B44" s="244"/>
      <c r="C44" s="275"/>
      <c r="D44" s="272"/>
      <c r="E44" s="272"/>
      <c r="F44" s="272"/>
    </row>
    <row r="45" spans="2:6" ht="15.75">
      <c r="B45" s="271"/>
      <c r="C45" s="271"/>
      <c r="D45" s="272"/>
      <c r="E45" s="272"/>
      <c r="F45" s="272"/>
    </row>
    <row r="46" spans="2:6" ht="15.75">
      <c r="B46" s="244"/>
      <c r="C46" s="275"/>
      <c r="D46" s="272"/>
      <c r="E46" s="272"/>
      <c r="F46" s="272"/>
    </row>
    <row r="47" spans="2:6" ht="15.75">
      <c r="B47" s="271"/>
      <c r="C47" s="271"/>
      <c r="D47" s="272"/>
      <c r="E47" s="272"/>
      <c r="F47" s="272"/>
    </row>
    <row r="48" spans="2:6" ht="15.75">
      <c r="B48" s="277"/>
      <c r="C48" s="275"/>
      <c r="D48" s="272"/>
      <c r="E48" s="272"/>
      <c r="F48" s="272"/>
    </row>
    <row r="49" spans="2:6" ht="15.75">
      <c r="B49" s="244"/>
      <c r="C49" s="271"/>
      <c r="D49" s="272"/>
      <c r="E49" s="272"/>
      <c r="F49" s="272"/>
    </row>
    <row r="50" spans="2:6" ht="15.75">
      <c r="B50" s="271"/>
      <c r="C50" s="271"/>
      <c r="D50" s="272"/>
      <c r="E50" s="272"/>
      <c r="F50" s="272"/>
    </row>
    <row r="51" spans="2:6" ht="15.75">
      <c r="B51" s="277"/>
      <c r="C51" s="275"/>
      <c r="D51" s="272"/>
      <c r="E51" s="272"/>
      <c r="F51" s="272"/>
    </row>
    <row r="52" spans="2:6" ht="15.75">
      <c r="B52" s="244"/>
      <c r="C52" s="271"/>
      <c r="D52" s="272"/>
      <c r="E52" s="272"/>
      <c r="F52" s="272"/>
    </row>
    <row r="53" spans="2:6" ht="15.75">
      <c r="B53" s="273"/>
      <c r="C53" s="273"/>
      <c r="D53" s="274"/>
      <c r="E53" s="274"/>
      <c r="F53" s="274"/>
    </row>
    <row r="54" spans="2:6" ht="15.75">
      <c r="B54" s="271"/>
      <c r="C54" s="271"/>
      <c r="D54" s="272"/>
      <c r="E54" s="272"/>
      <c r="F54" s="272"/>
    </row>
    <row r="55" spans="2:6" ht="15.75">
      <c r="B55" s="277"/>
      <c r="C55" s="275"/>
      <c r="D55" s="272"/>
      <c r="E55" s="272"/>
      <c r="F55" s="272"/>
    </row>
    <row r="56" spans="2:6" ht="15.75">
      <c r="B56" s="271"/>
      <c r="C56" s="271"/>
      <c r="D56" s="272"/>
      <c r="E56" s="272"/>
      <c r="F56" s="272"/>
    </row>
    <row r="57" spans="2:6" ht="15.75">
      <c r="B57" s="244"/>
      <c r="C57" s="271"/>
      <c r="D57" s="272"/>
      <c r="E57" s="272"/>
      <c r="F57" s="272"/>
    </row>
    <row r="58" spans="2:6" ht="15.75">
      <c r="B58" s="277"/>
      <c r="C58" s="275"/>
      <c r="D58" s="272"/>
      <c r="E58" s="272"/>
      <c r="F58" s="272"/>
    </row>
    <row r="59" spans="2:6" ht="15.75">
      <c r="B59" s="244"/>
      <c r="C59" s="271"/>
      <c r="D59" s="272"/>
      <c r="E59" s="272"/>
      <c r="F59" s="272"/>
    </row>
    <row r="60" spans="2:6" ht="15.75">
      <c r="B60" s="244"/>
      <c r="C60" s="271"/>
      <c r="D60" s="272"/>
      <c r="E60" s="272"/>
      <c r="F60" s="272"/>
    </row>
    <row r="61" spans="2:6" ht="15.75">
      <c r="B61" s="272"/>
      <c r="C61" s="272"/>
      <c r="D61" s="272"/>
      <c r="E61" s="272"/>
      <c r="F61" s="272"/>
    </row>
    <row r="62" spans="2:6" ht="15.75">
      <c r="B62" s="272"/>
      <c r="C62" s="272"/>
      <c r="D62" s="272"/>
      <c r="E62" s="272"/>
      <c r="F62" s="272"/>
    </row>
    <row r="63" spans="2:6" ht="15.75">
      <c r="B63" s="272"/>
      <c r="C63" s="272"/>
      <c r="D63" s="272"/>
      <c r="E63" s="272"/>
      <c r="F63" s="272"/>
    </row>
    <row r="64" spans="2:6" ht="15.75">
      <c r="B64" s="272"/>
      <c r="C64" s="272"/>
      <c r="D64" s="272"/>
      <c r="E64" s="272"/>
      <c r="F64" s="272"/>
    </row>
    <row r="65" spans="2:6" ht="15.75">
      <c r="B65" s="272"/>
      <c r="C65" s="272"/>
      <c r="D65" s="272"/>
      <c r="E65" s="272"/>
      <c r="F65" s="272"/>
    </row>
    <row r="66" spans="2:6" ht="15.75">
      <c r="B66" s="272"/>
      <c r="C66" s="272"/>
      <c r="D66" s="272"/>
      <c r="E66" s="272"/>
      <c r="F66" s="272"/>
    </row>
    <row r="67" spans="2:6" ht="15.75">
      <c r="B67" s="272"/>
      <c r="C67" s="272"/>
      <c r="D67" s="272"/>
      <c r="E67" s="272"/>
      <c r="F67" s="272"/>
    </row>
    <row r="68" spans="2:6" ht="15.75">
      <c r="B68" s="272"/>
      <c r="C68" s="272"/>
      <c r="D68" s="272"/>
      <c r="E68" s="272"/>
      <c r="F68" s="272"/>
    </row>
    <row r="69" spans="2:6" ht="15.75">
      <c r="B69" s="272"/>
      <c r="C69" s="272"/>
      <c r="D69" s="272"/>
      <c r="E69" s="272"/>
      <c r="F69" s="272"/>
    </row>
    <row r="70" spans="2:6" ht="15.75">
      <c r="B70" s="272"/>
      <c r="C70" s="272"/>
      <c r="D70" s="272"/>
      <c r="E70" s="272"/>
      <c r="F70" s="272"/>
    </row>
    <row r="71" spans="2:6" ht="15.75">
      <c r="B71" s="272"/>
      <c r="C71" s="272"/>
      <c r="D71" s="272"/>
      <c r="E71" s="272"/>
      <c r="F71" s="272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00390625" style="135" customWidth="1"/>
    <col min="2" max="2" width="6.00390625" style="135" customWidth="1"/>
    <col min="3" max="3" width="3.375" style="135" customWidth="1"/>
    <col min="4" max="4" width="4.375" style="135" customWidth="1"/>
    <col min="5" max="5" width="4.125" style="135" customWidth="1"/>
    <col min="6" max="6" width="62.00390625" style="135" customWidth="1"/>
    <col min="7" max="7" width="12.875" style="135" customWidth="1"/>
    <col min="8" max="16384" width="9.125" style="135" customWidth="1"/>
  </cols>
  <sheetData>
    <row r="1" spans="1:6" s="4" customFormat="1" ht="15.75">
      <c r="A1" s="8"/>
      <c r="B1" s="8"/>
      <c r="C1" s="225"/>
      <c r="D1" s="225"/>
      <c r="E1" s="278"/>
      <c r="F1" s="241" t="s">
        <v>398</v>
      </c>
    </row>
    <row r="2" spans="1:6" s="4" customFormat="1" ht="15.75">
      <c r="A2" s="8"/>
      <c r="B2" s="8"/>
      <c r="C2" s="225"/>
      <c r="D2" s="225"/>
      <c r="E2" s="278"/>
      <c r="F2" s="241" t="s">
        <v>114</v>
      </c>
    </row>
    <row r="3" spans="1:6" s="4" customFormat="1" ht="15.75">
      <c r="A3" s="8"/>
      <c r="B3" s="8"/>
      <c r="C3" s="225"/>
      <c r="D3" s="225"/>
      <c r="E3" s="278"/>
      <c r="F3" s="159" t="s">
        <v>296</v>
      </c>
    </row>
    <row r="4" spans="1:5" s="4" customFormat="1" ht="15.75">
      <c r="A4" s="8"/>
      <c r="B4" s="8"/>
      <c r="C4" s="225"/>
      <c r="D4" s="225"/>
      <c r="E4" s="278"/>
    </row>
    <row r="5" s="4" customFormat="1" ht="12.75" customHeight="1"/>
    <row r="6" spans="1:6" s="4" customFormat="1" ht="16.5" customHeight="1">
      <c r="A6" s="385" t="s">
        <v>393</v>
      </c>
      <c r="B6" s="385"/>
      <c r="C6" s="385"/>
      <c r="D6" s="385"/>
      <c r="E6" s="385"/>
      <c r="F6" s="385"/>
    </row>
    <row r="7" spans="1:6" ht="12.75">
      <c r="A7" s="263"/>
      <c r="B7" s="263"/>
      <c r="C7" s="263"/>
      <c r="D7" s="263"/>
      <c r="E7" s="263"/>
      <c r="F7" s="263"/>
    </row>
    <row r="8" spans="1:11" ht="39" customHeight="1">
      <c r="A8" s="369"/>
      <c r="B8" s="369"/>
      <c r="C8" s="369"/>
      <c r="D8" s="369"/>
      <c r="E8" s="369"/>
      <c r="F8" s="279" t="s">
        <v>150</v>
      </c>
      <c r="G8" s="138" t="s">
        <v>561</v>
      </c>
      <c r="K8" s="355"/>
    </row>
    <row r="9" spans="1:7" s="280" customFormat="1" ht="12.75">
      <c r="A9" s="387">
        <v>1</v>
      </c>
      <c r="B9" s="387"/>
      <c r="C9" s="387"/>
      <c r="D9" s="387"/>
      <c r="E9" s="387"/>
      <c r="F9" s="140">
        <v>2</v>
      </c>
      <c r="G9" s="140">
        <v>3</v>
      </c>
    </row>
    <row r="10" spans="1:7" s="20" customFormat="1" ht="12.75">
      <c r="A10" s="18"/>
      <c r="B10" s="18"/>
      <c r="C10" s="18"/>
      <c r="D10" s="18"/>
      <c r="E10" s="18"/>
      <c r="F10" s="281" t="s">
        <v>151</v>
      </c>
      <c r="G10" s="282">
        <f>G11+G17+G23+G27+G35+G42+G47+G57+G68</f>
        <v>15816</v>
      </c>
    </row>
    <row r="11" spans="1:7" s="20" customFormat="1" ht="12.75">
      <c r="A11" s="18" t="s">
        <v>152</v>
      </c>
      <c r="B11" s="18" t="s">
        <v>154</v>
      </c>
      <c r="C11" s="18" t="s">
        <v>155</v>
      </c>
      <c r="D11" s="18" t="s">
        <v>156</v>
      </c>
      <c r="E11" s="18" t="s">
        <v>157</v>
      </c>
      <c r="F11" s="281" t="s">
        <v>158</v>
      </c>
      <c r="G11" s="282">
        <f>G12</f>
        <v>6861</v>
      </c>
    </row>
    <row r="12" spans="1:7" s="20" customFormat="1" ht="12.75">
      <c r="A12" s="16" t="s">
        <v>152</v>
      </c>
      <c r="B12" s="16" t="s">
        <v>159</v>
      </c>
      <c r="C12" s="16" t="s">
        <v>92</v>
      </c>
      <c r="D12" s="16" t="s">
        <v>156</v>
      </c>
      <c r="E12" s="16" t="s">
        <v>160</v>
      </c>
      <c r="F12" s="283" t="s">
        <v>161</v>
      </c>
      <c r="G12" s="30">
        <f>G13+G15+G14+G16</f>
        <v>6861</v>
      </c>
    </row>
    <row r="13" spans="1:7" s="285" customFormat="1" ht="54" customHeight="1">
      <c r="A13" s="17" t="s">
        <v>152</v>
      </c>
      <c r="B13" s="17" t="s">
        <v>162</v>
      </c>
      <c r="C13" s="17" t="s">
        <v>92</v>
      </c>
      <c r="D13" s="17" t="s">
        <v>156</v>
      </c>
      <c r="E13" s="17" t="s">
        <v>160</v>
      </c>
      <c r="F13" s="63" t="s">
        <v>163</v>
      </c>
      <c r="G13" s="284">
        <v>6745</v>
      </c>
    </row>
    <row r="14" spans="1:7" ht="80.25" customHeight="1">
      <c r="A14" s="17" t="s">
        <v>152</v>
      </c>
      <c r="B14" s="17" t="s">
        <v>164</v>
      </c>
      <c r="C14" s="17" t="s">
        <v>92</v>
      </c>
      <c r="D14" s="17" t="s">
        <v>156</v>
      </c>
      <c r="E14" s="17" t="s">
        <v>160</v>
      </c>
      <c r="F14" s="286" t="s">
        <v>165</v>
      </c>
      <c r="G14" s="284">
        <v>76</v>
      </c>
    </row>
    <row r="15" spans="1:7" ht="39.75" customHeight="1">
      <c r="A15" s="17" t="s">
        <v>152</v>
      </c>
      <c r="B15" s="17" t="s">
        <v>166</v>
      </c>
      <c r="C15" s="17" t="s">
        <v>92</v>
      </c>
      <c r="D15" s="17" t="s">
        <v>156</v>
      </c>
      <c r="E15" s="17" t="s">
        <v>160</v>
      </c>
      <c r="F15" s="287" t="s">
        <v>167</v>
      </c>
      <c r="G15" s="284">
        <v>40</v>
      </c>
    </row>
    <row r="16" spans="1:7" ht="69" customHeight="1" hidden="1">
      <c r="A16" s="17" t="s">
        <v>152</v>
      </c>
      <c r="B16" s="17" t="s">
        <v>300</v>
      </c>
      <c r="C16" s="17" t="s">
        <v>92</v>
      </c>
      <c r="D16" s="17" t="s">
        <v>156</v>
      </c>
      <c r="E16" s="17" t="s">
        <v>160</v>
      </c>
      <c r="F16" s="287" t="s">
        <v>312</v>
      </c>
      <c r="G16" s="284">
        <v>0</v>
      </c>
    </row>
    <row r="17" spans="1:7" s="288" customFormat="1" ht="27.75" customHeight="1">
      <c r="A17" s="18" t="s">
        <v>301</v>
      </c>
      <c r="B17" s="18" t="s">
        <v>154</v>
      </c>
      <c r="C17" s="18" t="s">
        <v>155</v>
      </c>
      <c r="D17" s="18" t="s">
        <v>156</v>
      </c>
      <c r="E17" s="18" t="s">
        <v>157</v>
      </c>
      <c r="F17" s="202" t="s">
        <v>302</v>
      </c>
      <c r="G17" s="282">
        <f>G18</f>
        <v>1902</v>
      </c>
    </row>
    <row r="18" spans="1:7" ht="27" customHeight="1">
      <c r="A18" s="16" t="s">
        <v>301</v>
      </c>
      <c r="B18" s="16" t="s">
        <v>159</v>
      </c>
      <c r="C18" s="16" t="s">
        <v>92</v>
      </c>
      <c r="D18" s="16" t="s">
        <v>156</v>
      </c>
      <c r="E18" s="16" t="s">
        <v>160</v>
      </c>
      <c r="F18" s="289" t="s">
        <v>303</v>
      </c>
      <c r="G18" s="30">
        <f>G19+G20+G21+G22</f>
        <v>1902</v>
      </c>
    </row>
    <row r="19" spans="1:7" ht="51">
      <c r="A19" s="290" t="s">
        <v>301</v>
      </c>
      <c r="B19" s="290" t="s">
        <v>325</v>
      </c>
      <c r="C19" s="43" t="s">
        <v>92</v>
      </c>
      <c r="D19" s="43" t="s">
        <v>156</v>
      </c>
      <c r="E19" s="43" t="s">
        <v>160</v>
      </c>
      <c r="F19" s="287" t="s">
        <v>554</v>
      </c>
      <c r="G19" s="284">
        <v>629.5</v>
      </c>
    </row>
    <row r="20" spans="1:7" ht="63.75">
      <c r="A20" s="290" t="s">
        <v>301</v>
      </c>
      <c r="B20" s="290" t="s">
        <v>326</v>
      </c>
      <c r="C20" s="43" t="s">
        <v>92</v>
      </c>
      <c r="D20" s="43" t="s">
        <v>156</v>
      </c>
      <c r="E20" s="43" t="s">
        <v>160</v>
      </c>
      <c r="F20" s="149" t="s">
        <v>555</v>
      </c>
      <c r="G20" s="284">
        <v>5.5</v>
      </c>
    </row>
    <row r="21" spans="1:7" ht="51">
      <c r="A21" s="290" t="s">
        <v>301</v>
      </c>
      <c r="B21" s="290" t="s">
        <v>327</v>
      </c>
      <c r="C21" s="43" t="s">
        <v>92</v>
      </c>
      <c r="D21" s="43" t="s">
        <v>156</v>
      </c>
      <c r="E21" s="43" t="s">
        <v>160</v>
      </c>
      <c r="F21" s="287" t="s">
        <v>556</v>
      </c>
      <c r="G21" s="284">
        <v>1267</v>
      </c>
    </row>
    <row r="22" spans="1:7" ht="51" hidden="1">
      <c r="A22" s="43" t="s">
        <v>301</v>
      </c>
      <c r="B22" s="290" t="s">
        <v>328</v>
      </c>
      <c r="C22" s="43" t="s">
        <v>92</v>
      </c>
      <c r="D22" s="43" t="s">
        <v>156</v>
      </c>
      <c r="E22" s="43" t="s">
        <v>160</v>
      </c>
      <c r="F22" s="287" t="s">
        <v>83</v>
      </c>
      <c r="G22" s="284">
        <v>0</v>
      </c>
    </row>
    <row r="23" spans="1:7" ht="12.75" customHeight="1">
      <c r="A23" s="18" t="s">
        <v>168</v>
      </c>
      <c r="B23" s="18" t="s">
        <v>154</v>
      </c>
      <c r="C23" s="18" t="s">
        <v>155</v>
      </c>
      <c r="D23" s="18" t="s">
        <v>156</v>
      </c>
      <c r="E23" s="18" t="s">
        <v>157</v>
      </c>
      <c r="F23" s="291" t="s">
        <v>169</v>
      </c>
      <c r="G23" s="282">
        <f>G24</f>
        <v>16</v>
      </c>
    </row>
    <row r="24" spans="1:7" s="292" customFormat="1" ht="13.5" customHeight="1">
      <c r="A24" s="16" t="s">
        <v>168</v>
      </c>
      <c r="B24" s="16" t="s">
        <v>170</v>
      </c>
      <c r="C24" s="16" t="s">
        <v>92</v>
      </c>
      <c r="D24" s="16" t="s">
        <v>156</v>
      </c>
      <c r="E24" s="16" t="s">
        <v>160</v>
      </c>
      <c r="F24" s="289" t="s">
        <v>171</v>
      </c>
      <c r="G24" s="30">
        <f>G25+G26</f>
        <v>16</v>
      </c>
    </row>
    <row r="25" spans="1:7" s="292" customFormat="1" ht="13.5">
      <c r="A25" s="17" t="s">
        <v>168</v>
      </c>
      <c r="B25" s="17" t="s">
        <v>172</v>
      </c>
      <c r="C25" s="17" t="s">
        <v>92</v>
      </c>
      <c r="D25" s="17" t="s">
        <v>156</v>
      </c>
      <c r="E25" s="17" t="s">
        <v>160</v>
      </c>
      <c r="F25" s="287" t="s">
        <v>171</v>
      </c>
      <c r="G25" s="284">
        <v>16</v>
      </c>
    </row>
    <row r="26" spans="1:7" s="293" customFormat="1" ht="24" customHeight="1" hidden="1">
      <c r="A26" s="17" t="s">
        <v>168</v>
      </c>
      <c r="B26" s="17" t="s">
        <v>173</v>
      </c>
      <c r="C26" s="17" t="s">
        <v>92</v>
      </c>
      <c r="D26" s="17" t="s">
        <v>156</v>
      </c>
      <c r="E26" s="17" t="s">
        <v>160</v>
      </c>
      <c r="F26" s="287" t="s">
        <v>174</v>
      </c>
      <c r="G26" s="284"/>
    </row>
    <row r="27" spans="1:7" ht="15" customHeight="1">
      <c r="A27" s="18" t="s">
        <v>175</v>
      </c>
      <c r="B27" s="18" t="s">
        <v>154</v>
      </c>
      <c r="C27" s="18" t="s">
        <v>155</v>
      </c>
      <c r="D27" s="18" t="s">
        <v>156</v>
      </c>
      <c r="E27" s="18" t="s">
        <v>157</v>
      </c>
      <c r="F27" s="281" t="s">
        <v>178</v>
      </c>
      <c r="G27" s="282">
        <f>G28+G29</f>
        <v>4275</v>
      </c>
    </row>
    <row r="28" spans="1:7" ht="38.25" customHeight="1">
      <c r="A28" s="17" t="s">
        <v>175</v>
      </c>
      <c r="B28" s="17" t="s">
        <v>179</v>
      </c>
      <c r="C28" s="17" t="s">
        <v>103</v>
      </c>
      <c r="D28" s="17" t="s">
        <v>156</v>
      </c>
      <c r="E28" s="17" t="s">
        <v>160</v>
      </c>
      <c r="F28" s="294" t="s">
        <v>258</v>
      </c>
      <c r="G28" s="284">
        <v>1510</v>
      </c>
    </row>
    <row r="29" spans="1:7" s="20" customFormat="1" ht="12.75">
      <c r="A29" s="16" t="s">
        <v>175</v>
      </c>
      <c r="B29" s="16" t="s">
        <v>180</v>
      </c>
      <c r="C29" s="16" t="s">
        <v>155</v>
      </c>
      <c r="D29" s="16" t="s">
        <v>156</v>
      </c>
      <c r="E29" s="16" t="s">
        <v>160</v>
      </c>
      <c r="F29" s="295" t="s">
        <v>181</v>
      </c>
      <c r="G29" s="30">
        <f>G30+G31</f>
        <v>2765</v>
      </c>
    </row>
    <row r="30" spans="1:7" s="20" customFormat="1" ht="27" customHeight="1">
      <c r="A30" s="17" t="s">
        <v>175</v>
      </c>
      <c r="B30" s="17" t="s">
        <v>47</v>
      </c>
      <c r="C30" s="17" t="s">
        <v>103</v>
      </c>
      <c r="D30" s="17" t="s">
        <v>183</v>
      </c>
      <c r="E30" s="17" t="s">
        <v>160</v>
      </c>
      <c r="F30" s="286" t="s">
        <v>48</v>
      </c>
      <c r="G30" s="284">
        <v>305</v>
      </c>
    </row>
    <row r="31" spans="1:7" ht="31.5" customHeight="1">
      <c r="A31" s="17" t="s">
        <v>175</v>
      </c>
      <c r="B31" s="17" t="s">
        <v>49</v>
      </c>
      <c r="C31" s="17" t="s">
        <v>103</v>
      </c>
      <c r="D31" s="17" t="s">
        <v>183</v>
      </c>
      <c r="E31" s="17" t="s">
        <v>160</v>
      </c>
      <c r="F31" s="286" t="s">
        <v>50</v>
      </c>
      <c r="G31" s="284">
        <v>2460</v>
      </c>
    </row>
    <row r="32" spans="1:7" s="288" customFormat="1" ht="25.5" hidden="1">
      <c r="A32" s="18" t="s">
        <v>184</v>
      </c>
      <c r="B32" s="18" t="s">
        <v>154</v>
      </c>
      <c r="C32" s="18" t="s">
        <v>155</v>
      </c>
      <c r="D32" s="18" t="s">
        <v>156</v>
      </c>
      <c r="E32" s="18" t="s">
        <v>155</v>
      </c>
      <c r="F32" s="196" t="s">
        <v>185</v>
      </c>
      <c r="G32" s="282"/>
    </row>
    <row r="33" spans="1:7" ht="12.75" hidden="1">
      <c r="A33" s="17" t="s">
        <v>184</v>
      </c>
      <c r="B33" s="17" t="s">
        <v>186</v>
      </c>
      <c r="C33" s="17" t="s">
        <v>155</v>
      </c>
      <c r="D33" s="17" t="s">
        <v>156</v>
      </c>
      <c r="E33" s="17" t="s">
        <v>160</v>
      </c>
      <c r="F33" s="294" t="s">
        <v>187</v>
      </c>
      <c r="G33" s="284"/>
    </row>
    <row r="34" spans="1:7" ht="12.75" hidden="1">
      <c r="A34" s="17" t="s">
        <v>184</v>
      </c>
      <c r="B34" s="17" t="s">
        <v>188</v>
      </c>
      <c r="C34" s="17" t="s">
        <v>155</v>
      </c>
      <c r="D34" s="17" t="s">
        <v>156</v>
      </c>
      <c r="E34" s="17" t="s">
        <v>160</v>
      </c>
      <c r="F34" s="294" t="s">
        <v>193</v>
      </c>
      <c r="G34" s="284"/>
    </row>
    <row r="35" spans="1:7" s="288" customFormat="1" ht="30" customHeight="1">
      <c r="A35" s="18" t="s">
        <v>132</v>
      </c>
      <c r="B35" s="18" t="s">
        <v>154</v>
      </c>
      <c r="C35" s="18" t="s">
        <v>155</v>
      </c>
      <c r="D35" s="18" t="s">
        <v>156</v>
      </c>
      <c r="E35" s="18" t="s">
        <v>157</v>
      </c>
      <c r="F35" s="296" t="s">
        <v>195</v>
      </c>
      <c r="G35" s="282">
        <f>G36+G41</f>
        <v>2500</v>
      </c>
    </row>
    <row r="36" spans="1:7" s="20" customFormat="1" ht="64.5" customHeight="1">
      <c r="A36" s="16" t="s">
        <v>132</v>
      </c>
      <c r="B36" s="16" t="s">
        <v>196</v>
      </c>
      <c r="C36" s="16" t="s">
        <v>155</v>
      </c>
      <c r="D36" s="16" t="s">
        <v>156</v>
      </c>
      <c r="E36" s="16" t="s">
        <v>197</v>
      </c>
      <c r="F36" s="295" t="s">
        <v>223</v>
      </c>
      <c r="G36" s="30">
        <f>G37+G38</f>
        <v>2500</v>
      </c>
    </row>
    <row r="37" spans="1:7" ht="63.75" customHeight="1">
      <c r="A37" s="17" t="s">
        <v>132</v>
      </c>
      <c r="B37" s="17" t="s">
        <v>224</v>
      </c>
      <c r="C37" s="17" t="s">
        <v>103</v>
      </c>
      <c r="D37" s="17" t="s">
        <v>156</v>
      </c>
      <c r="E37" s="17" t="s">
        <v>197</v>
      </c>
      <c r="F37" s="297" t="s">
        <v>29</v>
      </c>
      <c r="G37" s="284">
        <v>1500</v>
      </c>
    </row>
    <row r="38" spans="1:7" ht="56.25" customHeight="1">
      <c r="A38" s="17" t="s">
        <v>132</v>
      </c>
      <c r="B38" s="17" t="s">
        <v>225</v>
      </c>
      <c r="C38" s="17" t="s">
        <v>103</v>
      </c>
      <c r="D38" s="17" t="s">
        <v>156</v>
      </c>
      <c r="E38" s="17" t="s">
        <v>197</v>
      </c>
      <c r="F38" s="298" t="s">
        <v>31</v>
      </c>
      <c r="G38" s="284">
        <v>1000</v>
      </c>
    </row>
    <row r="39" spans="1:7" ht="27.75" customHeight="1" hidden="1">
      <c r="A39" s="17" t="s">
        <v>132</v>
      </c>
      <c r="B39" s="17" t="s">
        <v>32</v>
      </c>
      <c r="C39" s="17" t="s">
        <v>103</v>
      </c>
      <c r="D39" s="17" t="s">
        <v>156</v>
      </c>
      <c r="E39" s="17" t="s">
        <v>197</v>
      </c>
      <c r="F39" s="298" t="s">
        <v>333</v>
      </c>
      <c r="G39" s="284">
        <v>0</v>
      </c>
    </row>
    <row r="40" spans="1:7" ht="28.5" customHeight="1" hidden="1">
      <c r="A40" s="17" t="s">
        <v>132</v>
      </c>
      <c r="B40" s="17" t="s">
        <v>33</v>
      </c>
      <c r="C40" s="17" t="s">
        <v>103</v>
      </c>
      <c r="D40" s="17" t="s">
        <v>156</v>
      </c>
      <c r="E40" s="17" t="s">
        <v>197</v>
      </c>
      <c r="F40" s="298" t="s">
        <v>335</v>
      </c>
      <c r="G40" s="284">
        <v>0</v>
      </c>
    </row>
    <row r="41" spans="1:7" s="20" customFormat="1" ht="54" customHeight="1" hidden="1">
      <c r="A41" s="16" t="s">
        <v>132</v>
      </c>
      <c r="B41" s="16" t="s">
        <v>226</v>
      </c>
      <c r="C41" s="16" t="s">
        <v>103</v>
      </c>
      <c r="D41" s="16" t="s">
        <v>156</v>
      </c>
      <c r="E41" s="16" t="s">
        <v>197</v>
      </c>
      <c r="F41" s="19" t="s">
        <v>338</v>
      </c>
      <c r="G41" s="30">
        <v>0</v>
      </c>
    </row>
    <row r="42" spans="1:7" s="288" customFormat="1" ht="27" customHeight="1">
      <c r="A42" s="18" t="s">
        <v>227</v>
      </c>
      <c r="B42" s="18" t="s">
        <v>154</v>
      </c>
      <c r="C42" s="18" t="s">
        <v>155</v>
      </c>
      <c r="D42" s="18" t="s">
        <v>156</v>
      </c>
      <c r="E42" s="18" t="s">
        <v>157</v>
      </c>
      <c r="F42" s="202" t="s">
        <v>228</v>
      </c>
      <c r="G42" s="282">
        <f>G43</f>
        <v>110</v>
      </c>
    </row>
    <row r="43" spans="1:7" s="20" customFormat="1" ht="12.75">
      <c r="A43" s="16" t="s">
        <v>227</v>
      </c>
      <c r="B43" s="16" t="s">
        <v>229</v>
      </c>
      <c r="C43" s="16" t="s">
        <v>155</v>
      </c>
      <c r="D43" s="16" t="s">
        <v>156</v>
      </c>
      <c r="E43" s="16" t="s">
        <v>230</v>
      </c>
      <c r="F43" s="289" t="s">
        <v>231</v>
      </c>
      <c r="G43" s="30">
        <f>G44</f>
        <v>110</v>
      </c>
    </row>
    <row r="44" spans="1:7" ht="12.75">
      <c r="A44" s="17" t="s">
        <v>227</v>
      </c>
      <c r="B44" s="17" t="s">
        <v>232</v>
      </c>
      <c r="C44" s="17" t="s">
        <v>155</v>
      </c>
      <c r="D44" s="17" t="s">
        <v>156</v>
      </c>
      <c r="E44" s="17" t="s">
        <v>230</v>
      </c>
      <c r="F44" s="75" t="s">
        <v>233</v>
      </c>
      <c r="G44" s="284">
        <f>G45</f>
        <v>110</v>
      </c>
    </row>
    <row r="45" spans="1:7" ht="27" customHeight="1">
      <c r="A45" s="17" t="s">
        <v>227</v>
      </c>
      <c r="B45" s="17" t="s">
        <v>234</v>
      </c>
      <c r="C45" s="17" t="s">
        <v>103</v>
      </c>
      <c r="D45" s="17" t="s">
        <v>156</v>
      </c>
      <c r="E45" s="17" t="s">
        <v>230</v>
      </c>
      <c r="F45" s="75" t="s">
        <v>34</v>
      </c>
      <c r="G45" s="284">
        <v>110</v>
      </c>
    </row>
    <row r="46" spans="1:7" ht="18" customHeight="1" hidden="1">
      <c r="A46" s="17" t="s">
        <v>227</v>
      </c>
      <c r="B46" s="17" t="s">
        <v>35</v>
      </c>
      <c r="C46" s="17" t="s">
        <v>103</v>
      </c>
      <c r="D46" s="17" t="s">
        <v>156</v>
      </c>
      <c r="E46" s="17" t="s">
        <v>230</v>
      </c>
      <c r="F46" s="75" t="s">
        <v>342</v>
      </c>
      <c r="G46" s="284">
        <v>0</v>
      </c>
    </row>
    <row r="47" spans="1:7" ht="26.25" customHeight="1">
      <c r="A47" s="18" t="s">
        <v>235</v>
      </c>
      <c r="B47" s="18" t="s">
        <v>154</v>
      </c>
      <c r="C47" s="18" t="s">
        <v>155</v>
      </c>
      <c r="D47" s="18" t="s">
        <v>156</v>
      </c>
      <c r="E47" s="18" t="s">
        <v>157</v>
      </c>
      <c r="F47" s="299" t="s">
        <v>236</v>
      </c>
      <c r="G47" s="282">
        <f>G56+G49</f>
        <v>150</v>
      </c>
    </row>
    <row r="48" spans="1:7" ht="27.75" customHeight="1" hidden="1">
      <c r="A48" s="17" t="s">
        <v>235</v>
      </c>
      <c r="B48" s="17" t="s">
        <v>242</v>
      </c>
      <c r="C48" s="17" t="s">
        <v>103</v>
      </c>
      <c r="D48" s="17" t="s">
        <v>156</v>
      </c>
      <c r="E48" s="17" t="s">
        <v>305</v>
      </c>
      <c r="F48" s="253" t="s">
        <v>344</v>
      </c>
      <c r="G48" s="284">
        <v>0</v>
      </c>
    </row>
    <row r="49" spans="1:7" ht="63" customHeight="1" hidden="1">
      <c r="A49" s="17" t="s">
        <v>235</v>
      </c>
      <c r="B49" s="17" t="s">
        <v>304</v>
      </c>
      <c r="C49" s="17" t="s">
        <v>103</v>
      </c>
      <c r="D49" s="17" t="s">
        <v>156</v>
      </c>
      <c r="E49" s="17" t="s">
        <v>305</v>
      </c>
      <c r="F49" s="297" t="s">
        <v>36</v>
      </c>
      <c r="G49" s="284">
        <v>0</v>
      </c>
    </row>
    <row r="50" spans="1:7" ht="69" customHeight="1" hidden="1">
      <c r="A50" s="17" t="s">
        <v>235</v>
      </c>
      <c r="B50" s="17" t="s">
        <v>37</v>
      </c>
      <c r="C50" s="17" t="s">
        <v>103</v>
      </c>
      <c r="D50" s="17" t="s">
        <v>156</v>
      </c>
      <c r="E50" s="17" t="s">
        <v>305</v>
      </c>
      <c r="F50" s="253" t="s">
        <v>351</v>
      </c>
      <c r="G50" s="284">
        <v>0</v>
      </c>
    </row>
    <row r="51" spans="1:7" ht="69" customHeight="1" hidden="1">
      <c r="A51" s="17" t="s">
        <v>235</v>
      </c>
      <c r="B51" s="17" t="s">
        <v>304</v>
      </c>
      <c r="C51" s="17" t="s">
        <v>103</v>
      </c>
      <c r="D51" s="17" t="s">
        <v>156</v>
      </c>
      <c r="E51" s="17" t="s">
        <v>38</v>
      </c>
      <c r="F51" s="253" t="s">
        <v>353</v>
      </c>
      <c r="G51" s="284">
        <v>0</v>
      </c>
    </row>
    <row r="52" spans="1:7" ht="70.5" customHeight="1" hidden="1">
      <c r="A52" s="17" t="s">
        <v>235</v>
      </c>
      <c r="B52" s="17" t="s">
        <v>37</v>
      </c>
      <c r="C52" s="17" t="s">
        <v>103</v>
      </c>
      <c r="D52" s="17" t="s">
        <v>156</v>
      </c>
      <c r="E52" s="17" t="s">
        <v>38</v>
      </c>
      <c r="F52" s="253" t="s">
        <v>353</v>
      </c>
      <c r="G52" s="284">
        <v>0</v>
      </c>
    </row>
    <row r="53" spans="1:7" ht="42.75" customHeight="1" hidden="1">
      <c r="A53" s="17" t="s">
        <v>235</v>
      </c>
      <c r="B53" s="17" t="s">
        <v>39</v>
      </c>
      <c r="C53" s="17" t="s">
        <v>103</v>
      </c>
      <c r="D53" s="17" t="s">
        <v>156</v>
      </c>
      <c r="E53" s="17" t="s">
        <v>305</v>
      </c>
      <c r="F53" s="253" t="s">
        <v>355</v>
      </c>
      <c r="G53" s="284">
        <v>0</v>
      </c>
    </row>
    <row r="54" spans="1:7" ht="40.5" customHeight="1" hidden="1">
      <c r="A54" s="17" t="s">
        <v>235</v>
      </c>
      <c r="B54" s="17" t="s">
        <v>39</v>
      </c>
      <c r="C54" s="17" t="s">
        <v>103</v>
      </c>
      <c r="D54" s="17" t="s">
        <v>156</v>
      </c>
      <c r="E54" s="17" t="s">
        <v>38</v>
      </c>
      <c r="F54" s="253" t="s">
        <v>357</v>
      </c>
      <c r="G54" s="284">
        <v>0</v>
      </c>
    </row>
    <row r="55" spans="1:7" ht="26.25" customHeight="1" hidden="1">
      <c r="A55" s="17" t="s">
        <v>235</v>
      </c>
      <c r="B55" s="17" t="s">
        <v>188</v>
      </c>
      <c r="C55" s="17" t="s">
        <v>103</v>
      </c>
      <c r="D55" s="17" t="s">
        <v>156</v>
      </c>
      <c r="E55" s="17" t="s">
        <v>40</v>
      </c>
      <c r="F55" s="253" t="s">
        <v>359</v>
      </c>
      <c r="G55" s="284">
        <v>0</v>
      </c>
    </row>
    <row r="56" spans="1:7" ht="41.25" customHeight="1">
      <c r="A56" s="17" t="s">
        <v>235</v>
      </c>
      <c r="B56" s="17" t="s">
        <v>182</v>
      </c>
      <c r="C56" s="17" t="s">
        <v>103</v>
      </c>
      <c r="D56" s="17" t="s">
        <v>156</v>
      </c>
      <c r="E56" s="17" t="s">
        <v>237</v>
      </c>
      <c r="F56" s="297" t="s">
        <v>41</v>
      </c>
      <c r="G56" s="284">
        <v>150</v>
      </c>
    </row>
    <row r="57" spans="1:7" s="288" customFormat="1" ht="16.5" customHeight="1">
      <c r="A57" s="18" t="s">
        <v>306</v>
      </c>
      <c r="B57" s="18" t="s">
        <v>154</v>
      </c>
      <c r="C57" s="18" t="s">
        <v>155</v>
      </c>
      <c r="D57" s="18" t="s">
        <v>156</v>
      </c>
      <c r="E57" s="18" t="s">
        <v>157</v>
      </c>
      <c r="F57" s="299" t="s">
        <v>307</v>
      </c>
      <c r="G57" s="282">
        <f>G66</f>
        <v>2</v>
      </c>
    </row>
    <row r="58" spans="1:7" s="288" customFormat="1" ht="42.75" customHeight="1" hidden="1">
      <c r="A58" s="17" t="s">
        <v>306</v>
      </c>
      <c r="B58" s="17" t="s">
        <v>42</v>
      </c>
      <c r="C58" s="17" t="s">
        <v>103</v>
      </c>
      <c r="D58" s="17" t="s">
        <v>156</v>
      </c>
      <c r="E58" s="17" t="s">
        <v>310</v>
      </c>
      <c r="F58" s="253" t="s">
        <v>408</v>
      </c>
      <c r="G58" s="284"/>
    </row>
    <row r="59" spans="1:7" s="288" customFormat="1" ht="55.5" customHeight="1" hidden="1">
      <c r="A59" s="17" t="s">
        <v>306</v>
      </c>
      <c r="B59" s="17" t="s">
        <v>43</v>
      </c>
      <c r="C59" s="17" t="s">
        <v>103</v>
      </c>
      <c r="D59" s="17" t="s">
        <v>156</v>
      </c>
      <c r="E59" s="17" t="s">
        <v>310</v>
      </c>
      <c r="F59" s="253" t="s">
        <v>412</v>
      </c>
      <c r="G59" s="284"/>
    </row>
    <row r="60" spans="1:7" s="288" customFormat="1" ht="41.25" customHeight="1" hidden="1">
      <c r="A60" s="17" t="s">
        <v>306</v>
      </c>
      <c r="B60" s="17" t="s">
        <v>44</v>
      </c>
      <c r="C60" s="17" t="s">
        <v>103</v>
      </c>
      <c r="D60" s="17" t="s">
        <v>156</v>
      </c>
      <c r="E60" s="17" t="s">
        <v>310</v>
      </c>
      <c r="F60" s="253" t="s">
        <v>414</v>
      </c>
      <c r="G60" s="284"/>
    </row>
    <row r="61" spans="1:7" s="288" customFormat="1" ht="43.5" customHeight="1" hidden="1">
      <c r="A61" s="17" t="s">
        <v>306</v>
      </c>
      <c r="B61" s="17" t="s">
        <v>45</v>
      </c>
      <c r="C61" s="17" t="s">
        <v>103</v>
      </c>
      <c r="D61" s="17" t="s">
        <v>156</v>
      </c>
      <c r="E61" s="17" t="s">
        <v>310</v>
      </c>
      <c r="F61" s="253" t="s">
        <v>416</v>
      </c>
      <c r="G61" s="284"/>
    </row>
    <row r="62" spans="1:7" s="288" customFormat="1" ht="55.5" customHeight="1" hidden="1">
      <c r="A62" s="17" t="s">
        <v>306</v>
      </c>
      <c r="B62" s="17" t="s">
        <v>46</v>
      </c>
      <c r="C62" s="17" t="s">
        <v>103</v>
      </c>
      <c r="D62" s="17" t="s">
        <v>156</v>
      </c>
      <c r="E62" s="17" t="s">
        <v>310</v>
      </c>
      <c r="F62" s="256" t="s">
        <v>51</v>
      </c>
      <c r="G62" s="284"/>
    </row>
    <row r="63" spans="1:7" s="288" customFormat="1" ht="54" customHeight="1" hidden="1">
      <c r="A63" s="17" t="s">
        <v>306</v>
      </c>
      <c r="B63" s="17" t="s">
        <v>52</v>
      </c>
      <c r="C63" s="17" t="s">
        <v>103</v>
      </c>
      <c r="D63" s="17" t="s">
        <v>156</v>
      </c>
      <c r="E63" s="17" t="s">
        <v>310</v>
      </c>
      <c r="F63" s="253" t="s">
        <v>419</v>
      </c>
      <c r="G63" s="284"/>
    </row>
    <row r="64" spans="1:7" s="288" customFormat="1" ht="69" customHeight="1" hidden="1">
      <c r="A64" s="17" t="s">
        <v>306</v>
      </c>
      <c r="B64" s="17" t="s">
        <v>53</v>
      </c>
      <c r="C64" s="17" t="s">
        <v>103</v>
      </c>
      <c r="D64" s="17" t="s">
        <v>156</v>
      </c>
      <c r="E64" s="17" t="s">
        <v>310</v>
      </c>
      <c r="F64" s="253" t="s">
        <v>421</v>
      </c>
      <c r="G64" s="284"/>
    </row>
    <row r="65" spans="1:7" s="288" customFormat="1" ht="68.25" customHeight="1" hidden="1">
      <c r="A65" s="17" t="s">
        <v>306</v>
      </c>
      <c r="B65" s="17" t="s">
        <v>54</v>
      </c>
      <c r="C65" s="17" t="s">
        <v>93</v>
      </c>
      <c r="D65" s="17" t="s">
        <v>156</v>
      </c>
      <c r="E65" s="17" t="s">
        <v>310</v>
      </c>
      <c r="F65" s="253" t="s">
        <v>421</v>
      </c>
      <c r="G65" s="284"/>
    </row>
    <row r="66" spans="1:7" ht="25.5" customHeight="1">
      <c r="A66" s="16" t="s">
        <v>306</v>
      </c>
      <c r="B66" s="16" t="s">
        <v>308</v>
      </c>
      <c r="C66" s="16" t="s">
        <v>155</v>
      </c>
      <c r="D66" s="16" t="s">
        <v>156</v>
      </c>
      <c r="E66" s="16" t="s">
        <v>157</v>
      </c>
      <c r="F66" s="19" t="s">
        <v>71</v>
      </c>
      <c r="G66" s="30">
        <f>G67</f>
        <v>2</v>
      </c>
    </row>
    <row r="67" spans="1:7" ht="26.25" customHeight="1">
      <c r="A67" s="17" t="s">
        <v>306</v>
      </c>
      <c r="B67" s="17" t="s">
        <v>309</v>
      </c>
      <c r="C67" s="17" t="s">
        <v>103</v>
      </c>
      <c r="D67" s="17" t="s">
        <v>156</v>
      </c>
      <c r="E67" s="17" t="s">
        <v>310</v>
      </c>
      <c r="F67" s="297" t="s">
        <v>423</v>
      </c>
      <c r="G67" s="284">
        <v>2</v>
      </c>
    </row>
    <row r="68" spans="1:7" s="288" customFormat="1" ht="12.75" hidden="1">
      <c r="A68" s="18" t="s">
        <v>238</v>
      </c>
      <c r="B68" s="18" t="s">
        <v>154</v>
      </c>
      <c r="C68" s="18" t="s">
        <v>103</v>
      </c>
      <c r="D68" s="18" t="s">
        <v>156</v>
      </c>
      <c r="E68" s="18" t="s">
        <v>157</v>
      </c>
      <c r="F68" s="299" t="s">
        <v>239</v>
      </c>
      <c r="G68" s="282">
        <f>G69+G71</f>
        <v>0</v>
      </c>
    </row>
    <row r="69" spans="1:7" ht="12.75" hidden="1">
      <c r="A69" s="16" t="s">
        <v>238</v>
      </c>
      <c r="B69" s="16" t="s">
        <v>229</v>
      </c>
      <c r="C69" s="16" t="s">
        <v>103</v>
      </c>
      <c r="D69" s="16" t="s">
        <v>156</v>
      </c>
      <c r="E69" s="16" t="s">
        <v>240</v>
      </c>
      <c r="F69" s="19" t="s">
        <v>241</v>
      </c>
      <c r="G69" s="30">
        <f>G70</f>
        <v>0</v>
      </c>
    </row>
    <row r="70" spans="1:7" ht="24" customHeight="1" hidden="1">
      <c r="A70" s="17" t="s">
        <v>238</v>
      </c>
      <c r="B70" s="17" t="s">
        <v>242</v>
      </c>
      <c r="C70" s="17" t="s">
        <v>103</v>
      </c>
      <c r="D70" s="17" t="s">
        <v>156</v>
      </c>
      <c r="E70" s="17" t="s">
        <v>240</v>
      </c>
      <c r="F70" s="297" t="s">
        <v>425</v>
      </c>
      <c r="G70" s="284"/>
    </row>
    <row r="71" spans="1:7" ht="12.75" customHeight="1" hidden="1">
      <c r="A71" s="17" t="s">
        <v>238</v>
      </c>
      <c r="B71" s="17" t="s">
        <v>243</v>
      </c>
      <c r="C71" s="17" t="s">
        <v>103</v>
      </c>
      <c r="D71" s="17" t="s">
        <v>156</v>
      </c>
      <c r="E71" s="17" t="s">
        <v>240</v>
      </c>
      <c r="F71" s="297" t="s">
        <v>55</v>
      </c>
      <c r="G71" s="284"/>
    </row>
    <row r="72" spans="1:7" s="288" customFormat="1" ht="14.25" customHeight="1">
      <c r="A72" s="388" t="s">
        <v>244</v>
      </c>
      <c r="B72" s="389"/>
      <c r="C72" s="389"/>
      <c r="D72" s="389"/>
      <c r="E72" s="389"/>
      <c r="F72" s="390"/>
      <c r="G72" s="300">
        <f>G11+G17+G23+G27+G35+G42+G47+G57+G68</f>
        <v>15816</v>
      </c>
    </row>
    <row r="73" spans="1:7" s="288" customFormat="1" ht="12.75">
      <c r="A73" s="386" t="s">
        <v>245</v>
      </c>
      <c r="B73" s="386"/>
      <c r="C73" s="386"/>
      <c r="D73" s="386"/>
      <c r="E73" s="386"/>
      <c r="F73" s="386"/>
      <c r="G73" s="301">
        <f>G74+G79+G92+G105+G113</f>
        <v>9140</v>
      </c>
    </row>
    <row r="74" spans="1:7" s="288" customFormat="1" ht="15.75" customHeight="1">
      <c r="A74" s="302" t="s">
        <v>246</v>
      </c>
      <c r="B74" s="302" t="s">
        <v>510</v>
      </c>
      <c r="C74" s="302" t="s">
        <v>155</v>
      </c>
      <c r="D74" s="302" t="s">
        <v>156</v>
      </c>
      <c r="E74" s="302" t="s">
        <v>157</v>
      </c>
      <c r="F74" s="303" t="s">
        <v>217</v>
      </c>
      <c r="G74" s="301">
        <f>G75+G76</f>
        <v>8315.2</v>
      </c>
    </row>
    <row r="75" spans="1:7" ht="25.5">
      <c r="A75" s="17" t="s">
        <v>246</v>
      </c>
      <c r="B75" s="17" t="s">
        <v>218</v>
      </c>
      <c r="C75" s="17" t="s">
        <v>103</v>
      </c>
      <c r="D75" s="17" t="s">
        <v>156</v>
      </c>
      <c r="E75" s="17" t="s">
        <v>247</v>
      </c>
      <c r="F75" s="253" t="s">
        <v>428</v>
      </c>
      <c r="G75" s="304">
        <v>6887.7</v>
      </c>
    </row>
    <row r="76" spans="1:7" ht="25.5">
      <c r="A76" s="17" t="s">
        <v>246</v>
      </c>
      <c r="B76" s="17" t="s">
        <v>219</v>
      </c>
      <c r="C76" s="17" t="s">
        <v>103</v>
      </c>
      <c r="D76" s="17" t="s">
        <v>156</v>
      </c>
      <c r="E76" s="17" t="s">
        <v>247</v>
      </c>
      <c r="F76" s="253" t="s">
        <v>429</v>
      </c>
      <c r="G76" s="304">
        <v>1427.5</v>
      </c>
    </row>
    <row r="77" spans="1:7" ht="25.5" hidden="1">
      <c r="A77" s="17" t="s">
        <v>246</v>
      </c>
      <c r="B77" s="17" t="s">
        <v>56</v>
      </c>
      <c r="C77" s="17" t="s">
        <v>103</v>
      </c>
      <c r="D77" s="17" t="s">
        <v>156</v>
      </c>
      <c r="E77" s="17" t="s">
        <v>247</v>
      </c>
      <c r="F77" s="253" t="s">
        <v>430</v>
      </c>
      <c r="G77" s="304"/>
    </row>
    <row r="78" spans="1:7" ht="12.75" hidden="1">
      <c r="A78" s="17" t="s">
        <v>246</v>
      </c>
      <c r="B78" s="17" t="s">
        <v>57</v>
      </c>
      <c r="C78" s="17" t="s">
        <v>103</v>
      </c>
      <c r="D78" s="17" t="s">
        <v>156</v>
      </c>
      <c r="E78" s="17" t="s">
        <v>247</v>
      </c>
      <c r="F78" s="253" t="s">
        <v>431</v>
      </c>
      <c r="G78" s="304"/>
    </row>
    <row r="79" spans="1:7" s="288" customFormat="1" ht="25.5" hidden="1">
      <c r="A79" s="18" t="s">
        <v>246</v>
      </c>
      <c r="B79" s="18" t="s">
        <v>159</v>
      </c>
      <c r="C79" s="18" t="s">
        <v>103</v>
      </c>
      <c r="D79" s="18" t="s">
        <v>291</v>
      </c>
      <c r="E79" s="18" t="s">
        <v>247</v>
      </c>
      <c r="F79" s="305" t="s">
        <v>61</v>
      </c>
      <c r="G79" s="301">
        <f>G88+G80+G83</f>
        <v>0</v>
      </c>
    </row>
    <row r="80" spans="1:7" s="288" customFormat="1" ht="52.5" customHeight="1" hidden="1">
      <c r="A80" s="16" t="s">
        <v>246</v>
      </c>
      <c r="B80" s="16" t="s">
        <v>248</v>
      </c>
      <c r="C80" s="16" t="s">
        <v>103</v>
      </c>
      <c r="D80" s="16" t="s">
        <v>156</v>
      </c>
      <c r="E80" s="16" t="s">
        <v>247</v>
      </c>
      <c r="F80" s="306" t="s">
        <v>59</v>
      </c>
      <c r="G80" s="307">
        <f>G81</f>
        <v>0</v>
      </c>
    </row>
    <row r="81" spans="1:7" s="288" customFormat="1" ht="57" customHeight="1" hidden="1">
      <c r="A81" s="17" t="s">
        <v>246</v>
      </c>
      <c r="B81" s="17" t="s">
        <v>248</v>
      </c>
      <c r="C81" s="17" t="s">
        <v>103</v>
      </c>
      <c r="D81" s="17" t="s">
        <v>156</v>
      </c>
      <c r="E81" s="17" t="s">
        <v>247</v>
      </c>
      <c r="F81" s="253" t="s">
        <v>467</v>
      </c>
      <c r="G81" s="304"/>
    </row>
    <row r="82" spans="1:7" s="288" customFormat="1" ht="30" customHeight="1" hidden="1">
      <c r="A82" s="17" t="s">
        <v>246</v>
      </c>
      <c r="B82" s="17" t="s">
        <v>60</v>
      </c>
      <c r="C82" s="17" t="s">
        <v>103</v>
      </c>
      <c r="D82" s="17" t="s">
        <v>156</v>
      </c>
      <c r="E82" s="17" t="s">
        <v>247</v>
      </c>
      <c r="F82" s="253" t="s">
        <v>468</v>
      </c>
      <c r="G82" s="304"/>
    </row>
    <row r="83" spans="1:7" s="288" customFormat="1" ht="25.5" customHeight="1" hidden="1">
      <c r="A83" s="16" t="s">
        <v>246</v>
      </c>
      <c r="B83" s="16" t="s">
        <v>249</v>
      </c>
      <c r="C83" s="16" t="s">
        <v>103</v>
      </c>
      <c r="D83" s="16" t="s">
        <v>156</v>
      </c>
      <c r="E83" s="16" t="s">
        <v>247</v>
      </c>
      <c r="F83" s="306" t="s">
        <v>470</v>
      </c>
      <c r="G83" s="304"/>
    </row>
    <row r="84" spans="1:7" s="288" customFormat="1" ht="26.25" customHeight="1" hidden="1">
      <c r="A84" s="17" t="s">
        <v>246</v>
      </c>
      <c r="B84" s="17" t="s">
        <v>249</v>
      </c>
      <c r="C84" s="17" t="s">
        <v>103</v>
      </c>
      <c r="D84" s="17" t="s">
        <v>156</v>
      </c>
      <c r="E84" s="17" t="s">
        <v>247</v>
      </c>
      <c r="F84" s="286" t="s">
        <v>470</v>
      </c>
      <c r="G84" s="304"/>
    </row>
    <row r="85" spans="1:7" s="288" customFormat="1" ht="28.5" customHeight="1" hidden="1">
      <c r="A85" s="17" t="s">
        <v>246</v>
      </c>
      <c r="B85" s="17" t="s">
        <v>62</v>
      </c>
      <c r="C85" s="17" t="s">
        <v>103</v>
      </c>
      <c r="D85" s="17" t="s">
        <v>156</v>
      </c>
      <c r="E85" s="17" t="s">
        <v>247</v>
      </c>
      <c r="F85" s="253" t="s">
        <v>471</v>
      </c>
      <c r="G85" s="304"/>
    </row>
    <row r="86" spans="1:7" s="288" customFormat="1" ht="38.25" hidden="1">
      <c r="A86" s="17" t="s">
        <v>246</v>
      </c>
      <c r="B86" s="17" t="s">
        <v>63</v>
      </c>
      <c r="C86" s="17" t="s">
        <v>103</v>
      </c>
      <c r="D86" s="17" t="s">
        <v>156</v>
      </c>
      <c r="E86" s="17" t="s">
        <v>247</v>
      </c>
      <c r="F86" s="253" t="s">
        <v>473</v>
      </c>
      <c r="G86" s="304"/>
    </row>
    <row r="87" spans="1:7" s="288" customFormat="1" ht="69.75" customHeight="1" hidden="1">
      <c r="A87" s="17" t="s">
        <v>246</v>
      </c>
      <c r="B87" s="17" t="s">
        <v>64</v>
      </c>
      <c r="C87" s="17" t="s">
        <v>103</v>
      </c>
      <c r="D87" s="17" t="s">
        <v>156</v>
      </c>
      <c r="E87" s="17" t="s">
        <v>247</v>
      </c>
      <c r="F87" s="253" t="s">
        <v>474</v>
      </c>
      <c r="G87" s="304"/>
    </row>
    <row r="88" spans="1:7" s="288" customFormat="1" ht="12.75" hidden="1">
      <c r="A88" s="17" t="s">
        <v>246</v>
      </c>
      <c r="B88" s="17" t="s">
        <v>250</v>
      </c>
      <c r="C88" s="17" t="s">
        <v>103</v>
      </c>
      <c r="D88" s="17" t="s">
        <v>156</v>
      </c>
      <c r="E88" s="17" t="s">
        <v>247</v>
      </c>
      <c r="F88" s="253" t="s">
        <v>475</v>
      </c>
      <c r="G88" s="304">
        <f>G89</f>
        <v>0</v>
      </c>
    </row>
    <row r="89" spans="1:7" s="288" customFormat="1" ht="12.75" hidden="1">
      <c r="A89" s="17" t="s">
        <v>246</v>
      </c>
      <c r="B89" s="17" t="s">
        <v>250</v>
      </c>
      <c r="C89" s="17" t="s">
        <v>103</v>
      </c>
      <c r="D89" s="17" t="s">
        <v>156</v>
      </c>
      <c r="E89" s="17" t="s">
        <v>247</v>
      </c>
      <c r="F89" s="253" t="s">
        <v>475</v>
      </c>
      <c r="G89" s="304"/>
    </row>
    <row r="90" spans="1:7" s="288" customFormat="1" ht="78" customHeight="1" hidden="1">
      <c r="A90" s="17" t="s">
        <v>246</v>
      </c>
      <c r="B90" s="17" t="s">
        <v>250</v>
      </c>
      <c r="C90" s="17" t="s">
        <v>139</v>
      </c>
      <c r="D90" s="17" t="s">
        <v>156</v>
      </c>
      <c r="E90" s="17" t="s">
        <v>247</v>
      </c>
      <c r="F90" s="308" t="s">
        <v>313</v>
      </c>
      <c r="G90" s="284"/>
    </row>
    <row r="91" spans="1:7" s="288" customFormat="1" ht="39" customHeight="1" hidden="1">
      <c r="A91" s="17" t="s">
        <v>246</v>
      </c>
      <c r="B91" s="17" t="s">
        <v>250</v>
      </c>
      <c r="C91" s="17" t="s">
        <v>139</v>
      </c>
      <c r="D91" s="17" t="s">
        <v>156</v>
      </c>
      <c r="E91" s="17" t="s">
        <v>247</v>
      </c>
      <c r="F91" s="308" t="s">
        <v>311</v>
      </c>
      <c r="G91" s="284"/>
    </row>
    <row r="92" spans="1:7" s="288" customFormat="1" ht="18.75" customHeight="1">
      <c r="A92" s="18" t="s">
        <v>246</v>
      </c>
      <c r="B92" s="18" t="s">
        <v>511</v>
      </c>
      <c r="C92" s="18" t="s">
        <v>155</v>
      </c>
      <c r="D92" s="18" t="s">
        <v>156</v>
      </c>
      <c r="E92" s="18" t="s">
        <v>247</v>
      </c>
      <c r="F92" s="305" t="s">
        <v>260</v>
      </c>
      <c r="G92" s="301">
        <f>G93+G97+G98</f>
        <v>824.8</v>
      </c>
    </row>
    <row r="93" spans="1:7" s="20" customFormat="1" ht="30" customHeight="1">
      <c r="A93" s="16" t="s">
        <v>246</v>
      </c>
      <c r="B93" s="16" t="s">
        <v>222</v>
      </c>
      <c r="C93" s="16" t="s">
        <v>155</v>
      </c>
      <c r="D93" s="16" t="s">
        <v>156</v>
      </c>
      <c r="E93" s="16" t="s">
        <v>247</v>
      </c>
      <c r="F93" s="309" t="s">
        <v>261</v>
      </c>
      <c r="G93" s="30">
        <f>G94</f>
        <v>33.5</v>
      </c>
    </row>
    <row r="94" spans="1:7" ht="28.5" customHeight="1">
      <c r="A94" s="17" t="s">
        <v>246</v>
      </c>
      <c r="B94" s="17" t="s">
        <v>222</v>
      </c>
      <c r="C94" s="17" t="s">
        <v>103</v>
      </c>
      <c r="D94" s="17" t="s">
        <v>156</v>
      </c>
      <c r="E94" s="17" t="s">
        <v>247</v>
      </c>
      <c r="F94" s="253" t="s">
        <v>550</v>
      </c>
      <c r="G94" s="284">
        <f>G95+G96</f>
        <v>33.5</v>
      </c>
    </row>
    <row r="95" spans="1:7" ht="31.5" customHeight="1">
      <c r="A95" s="17" t="s">
        <v>246</v>
      </c>
      <c r="B95" s="17" t="s">
        <v>222</v>
      </c>
      <c r="C95" s="17" t="s">
        <v>103</v>
      </c>
      <c r="D95" s="17" t="s">
        <v>156</v>
      </c>
      <c r="E95" s="17" t="s">
        <v>247</v>
      </c>
      <c r="F95" s="310" t="s">
        <v>251</v>
      </c>
      <c r="G95" s="284">
        <v>1</v>
      </c>
    </row>
    <row r="96" spans="1:7" ht="53.25" customHeight="1">
      <c r="A96" s="17" t="s">
        <v>246</v>
      </c>
      <c r="B96" s="17" t="s">
        <v>222</v>
      </c>
      <c r="C96" s="17" t="s">
        <v>103</v>
      </c>
      <c r="D96" s="17" t="s">
        <v>156</v>
      </c>
      <c r="E96" s="17" t="s">
        <v>247</v>
      </c>
      <c r="F96" s="310" t="s">
        <v>253</v>
      </c>
      <c r="G96" s="284">
        <v>32.5</v>
      </c>
    </row>
    <row r="97" spans="1:7" s="20" customFormat="1" ht="30" customHeight="1">
      <c r="A97" s="17" t="s">
        <v>246</v>
      </c>
      <c r="B97" s="17" t="s">
        <v>221</v>
      </c>
      <c r="C97" s="17" t="s">
        <v>103</v>
      </c>
      <c r="D97" s="17" t="s">
        <v>156</v>
      </c>
      <c r="E97" s="17" t="s">
        <v>247</v>
      </c>
      <c r="F97" s="253" t="s">
        <v>477</v>
      </c>
      <c r="G97" s="284">
        <v>625.5</v>
      </c>
    </row>
    <row r="98" spans="1:7" s="20" customFormat="1" ht="26.25" customHeight="1">
      <c r="A98" s="17" t="s">
        <v>246</v>
      </c>
      <c r="B98" s="17" t="s">
        <v>220</v>
      </c>
      <c r="C98" s="17" t="s">
        <v>103</v>
      </c>
      <c r="D98" s="17" t="s">
        <v>156</v>
      </c>
      <c r="E98" s="17" t="s">
        <v>247</v>
      </c>
      <c r="F98" s="253" t="s">
        <v>476</v>
      </c>
      <c r="G98" s="284">
        <v>165.8</v>
      </c>
    </row>
    <row r="99" spans="1:7" s="20" customFormat="1" ht="30" customHeight="1" hidden="1">
      <c r="A99" s="17" t="s">
        <v>246</v>
      </c>
      <c r="B99" s="17" t="s">
        <v>221</v>
      </c>
      <c r="C99" s="17" t="s">
        <v>103</v>
      </c>
      <c r="D99" s="17" t="s">
        <v>156</v>
      </c>
      <c r="E99" s="17" t="s">
        <v>247</v>
      </c>
      <c r="F99" s="253" t="s">
        <v>477</v>
      </c>
      <c r="G99" s="284"/>
    </row>
    <row r="100" spans="1:7" s="20" customFormat="1" ht="30" customHeight="1" hidden="1">
      <c r="A100" s="16" t="s">
        <v>246</v>
      </c>
      <c r="B100" s="16" t="s">
        <v>222</v>
      </c>
      <c r="C100" s="16" t="s">
        <v>155</v>
      </c>
      <c r="D100" s="16" t="s">
        <v>156</v>
      </c>
      <c r="E100" s="16" t="s">
        <v>247</v>
      </c>
      <c r="F100" s="309" t="s">
        <v>261</v>
      </c>
      <c r="G100" s="30"/>
    </row>
    <row r="101" spans="1:7" ht="28.5" customHeight="1" hidden="1">
      <c r="A101" s="17" t="s">
        <v>246</v>
      </c>
      <c r="B101" s="17" t="s">
        <v>222</v>
      </c>
      <c r="C101" s="17" t="s">
        <v>103</v>
      </c>
      <c r="D101" s="17" t="s">
        <v>156</v>
      </c>
      <c r="E101" s="17" t="s">
        <v>247</v>
      </c>
      <c r="F101" s="253" t="s">
        <v>550</v>
      </c>
      <c r="G101" s="284"/>
    </row>
    <row r="102" spans="1:7" ht="31.5" customHeight="1" hidden="1">
      <c r="A102" s="17" t="s">
        <v>246</v>
      </c>
      <c r="B102" s="17" t="s">
        <v>222</v>
      </c>
      <c r="C102" s="17" t="s">
        <v>103</v>
      </c>
      <c r="D102" s="17" t="s">
        <v>156</v>
      </c>
      <c r="E102" s="17" t="s">
        <v>247</v>
      </c>
      <c r="F102" s="310" t="s">
        <v>251</v>
      </c>
      <c r="G102" s="284"/>
    </row>
    <row r="103" spans="1:7" ht="53.25" customHeight="1" hidden="1">
      <c r="A103" s="17" t="s">
        <v>246</v>
      </c>
      <c r="B103" s="17" t="s">
        <v>222</v>
      </c>
      <c r="C103" s="17" t="s">
        <v>103</v>
      </c>
      <c r="D103" s="17" t="s">
        <v>156</v>
      </c>
      <c r="E103" s="17" t="s">
        <v>247</v>
      </c>
      <c r="F103" s="310" t="s">
        <v>253</v>
      </c>
      <c r="G103" s="284"/>
    </row>
    <row r="104" spans="1:7" ht="15" customHeight="1" hidden="1">
      <c r="A104" s="17" t="s">
        <v>246</v>
      </c>
      <c r="B104" s="17" t="s">
        <v>65</v>
      </c>
      <c r="C104" s="17" t="s">
        <v>103</v>
      </c>
      <c r="D104" s="17" t="s">
        <v>156</v>
      </c>
      <c r="E104" s="17" t="s">
        <v>247</v>
      </c>
      <c r="F104" s="253" t="s">
        <v>507</v>
      </c>
      <c r="G104" s="284"/>
    </row>
    <row r="105" spans="1:7" ht="12.75" customHeight="1" hidden="1">
      <c r="A105" s="18" t="s">
        <v>246</v>
      </c>
      <c r="B105" s="18" t="s">
        <v>186</v>
      </c>
      <c r="C105" s="18" t="s">
        <v>103</v>
      </c>
      <c r="D105" s="18" t="s">
        <v>156</v>
      </c>
      <c r="E105" s="18" t="s">
        <v>157</v>
      </c>
      <c r="F105" s="311" t="s">
        <v>290</v>
      </c>
      <c r="G105" s="282">
        <f>G107+G111</f>
        <v>0</v>
      </c>
    </row>
    <row r="106" spans="1:7" ht="54.75" customHeight="1" hidden="1">
      <c r="A106" s="17" t="s">
        <v>246</v>
      </c>
      <c r="B106" s="17" t="s">
        <v>66</v>
      </c>
      <c r="C106" s="17" t="s">
        <v>103</v>
      </c>
      <c r="D106" s="17" t="s">
        <v>156</v>
      </c>
      <c r="E106" s="17" t="s">
        <v>247</v>
      </c>
      <c r="F106" s="253" t="s">
        <v>508</v>
      </c>
      <c r="G106" s="284"/>
    </row>
    <row r="107" spans="1:7" s="288" customFormat="1" ht="38.25" hidden="1">
      <c r="A107" s="17" t="s">
        <v>246</v>
      </c>
      <c r="B107" s="17" t="s">
        <v>254</v>
      </c>
      <c r="C107" s="17" t="s">
        <v>103</v>
      </c>
      <c r="D107" s="17" t="s">
        <v>156</v>
      </c>
      <c r="E107" s="17" t="s">
        <v>247</v>
      </c>
      <c r="F107" s="253" t="s">
        <v>509</v>
      </c>
      <c r="G107" s="284"/>
    </row>
    <row r="108" spans="1:7" s="288" customFormat="1" ht="51" hidden="1">
      <c r="A108" s="17" t="s">
        <v>246</v>
      </c>
      <c r="B108" s="17" t="s">
        <v>67</v>
      </c>
      <c r="C108" s="17" t="s">
        <v>103</v>
      </c>
      <c r="D108" s="17" t="s">
        <v>156</v>
      </c>
      <c r="E108" s="17" t="s">
        <v>247</v>
      </c>
      <c r="F108" s="253" t="s">
        <v>512</v>
      </c>
      <c r="G108" s="284"/>
    </row>
    <row r="109" spans="1:7" s="288" customFormat="1" ht="38.25" hidden="1">
      <c r="A109" s="17" t="s">
        <v>246</v>
      </c>
      <c r="B109" s="17" t="s">
        <v>68</v>
      </c>
      <c r="C109" s="17" t="s">
        <v>103</v>
      </c>
      <c r="D109" s="17" t="s">
        <v>156</v>
      </c>
      <c r="E109" s="17" t="s">
        <v>247</v>
      </c>
      <c r="F109" s="253" t="s">
        <v>513</v>
      </c>
      <c r="G109" s="284"/>
    </row>
    <row r="110" spans="1:7" s="288" customFormat="1" ht="51" hidden="1">
      <c r="A110" s="17" t="s">
        <v>246</v>
      </c>
      <c r="B110" s="17" t="s">
        <v>194</v>
      </c>
      <c r="C110" s="17" t="s">
        <v>103</v>
      </c>
      <c r="D110" s="17" t="s">
        <v>156</v>
      </c>
      <c r="E110" s="17" t="s">
        <v>247</v>
      </c>
      <c r="F110" s="253" t="s">
        <v>515</v>
      </c>
      <c r="G110" s="284"/>
    </row>
    <row r="111" spans="1:7" s="288" customFormat="1" ht="31.5" customHeight="1" hidden="1">
      <c r="A111" s="17" t="s">
        <v>246</v>
      </c>
      <c r="B111" s="312" t="s">
        <v>324</v>
      </c>
      <c r="C111" s="17" t="s">
        <v>103</v>
      </c>
      <c r="D111" s="17" t="s">
        <v>156</v>
      </c>
      <c r="E111" s="17" t="s">
        <v>247</v>
      </c>
      <c r="F111" s="313" t="s">
        <v>516</v>
      </c>
      <c r="G111" s="284"/>
    </row>
    <row r="112" spans="1:7" s="288" customFormat="1" ht="31.5" customHeight="1" hidden="1">
      <c r="A112" s="17" t="s">
        <v>246</v>
      </c>
      <c r="B112" s="312" t="s">
        <v>69</v>
      </c>
      <c r="C112" s="17" t="s">
        <v>103</v>
      </c>
      <c r="D112" s="17" t="s">
        <v>156</v>
      </c>
      <c r="E112" s="17" t="s">
        <v>247</v>
      </c>
      <c r="F112" s="313" t="s">
        <v>517</v>
      </c>
      <c r="G112" s="284"/>
    </row>
    <row r="113" spans="1:7" s="288" customFormat="1" ht="39" customHeight="1" hidden="1">
      <c r="A113" s="18" t="s">
        <v>70</v>
      </c>
      <c r="B113" s="18" t="s">
        <v>154</v>
      </c>
      <c r="C113" s="18" t="s">
        <v>103</v>
      </c>
      <c r="D113" s="18" t="s">
        <v>156</v>
      </c>
      <c r="E113" s="18" t="s">
        <v>157</v>
      </c>
      <c r="F113" s="311" t="s">
        <v>256</v>
      </c>
      <c r="G113" s="282">
        <f>G114</f>
        <v>0</v>
      </c>
    </row>
    <row r="114" spans="1:7" s="288" customFormat="1" ht="70.5" customHeight="1" hidden="1">
      <c r="A114" s="17" t="s">
        <v>70</v>
      </c>
      <c r="B114" s="17" t="s">
        <v>196</v>
      </c>
      <c r="C114" s="17" t="s">
        <v>103</v>
      </c>
      <c r="D114" s="17" t="s">
        <v>156</v>
      </c>
      <c r="E114" s="17" t="s">
        <v>240</v>
      </c>
      <c r="F114" s="253" t="s">
        <v>27</v>
      </c>
      <c r="G114" s="284">
        <v>0</v>
      </c>
    </row>
    <row r="115" spans="1:7" s="288" customFormat="1" ht="39" customHeight="1" hidden="1">
      <c r="A115" s="17" t="s">
        <v>255</v>
      </c>
      <c r="B115" s="17" t="s">
        <v>196</v>
      </c>
      <c r="C115" s="17" t="s">
        <v>103</v>
      </c>
      <c r="D115" s="17" t="s">
        <v>156</v>
      </c>
      <c r="E115" s="17" t="s">
        <v>247</v>
      </c>
      <c r="F115" s="253" t="s">
        <v>28</v>
      </c>
      <c r="G115" s="284"/>
    </row>
    <row r="116" spans="1:7" ht="12.75">
      <c r="A116" s="18"/>
      <c r="B116" s="18"/>
      <c r="C116" s="18"/>
      <c r="D116" s="18"/>
      <c r="E116" s="18"/>
      <c r="F116" s="281" t="s">
        <v>257</v>
      </c>
      <c r="G116" s="282">
        <f>G72+G73</f>
        <v>24956</v>
      </c>
    </row>
    <row r="117" spans="1:6" ht="12.75">
      <c r="A117" s="288"/>
      <c r="B117" s="288"/>
      <c r="C117" s="288"/>
      <c r="D117" s="288"/>
      <c r="E117" s="288"/>
      <c r="F117" s="288"/>
    </row>
    <row r="118" ht="12.75">
      <c r="G118" s="314"/>
    </row>
    <row r="119" ht="12.75">
      <c r="G119" s="314"/>
    </row>
    <row r="120" ht="12.75">
      <c r="G120" s="315"/>
    </row>
    <row r="121" ht="12.75">
      <c r="G121" s="315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.59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L8" sqref="L8"/>
    </sheetView>
  </sheetViews>
  <sheetFormatPr defaultColWidth="9.00390625" defaultRowHeight="12.75"/>
  <cols>
    <col min="1" max="1" width="4.25390625" style="135" customWidth="1"/>
    <col min="2" max="2" width="6.00390625" style="135" customWidth="1"/>
    <col min="3" max="3" width="3.25390625" style="135" customWidth="1"/>
    <col min="4" max="4" width="5.125" style="135" customWidth="1"/>
    <col min="5" max="5" width="3.875" style="135" customWidth="1"/>
    <col min="6" max="6" width="61.375" style="135" customWidth="1"/>
    <col min="7" max="7" width="10.625" style="135" hidden="1" customWidth="1"/>
    <col min="8" max="8" width="8.375" style="135" hidden="1" customWidth="1"/>
    <col min="9" max="10" width="15.625" style="135" customWidth="1"/>
    <col min="11" max="16384" width="9.125" style="135" customWidth="1"/>
  </cols>
  <sheetData>
    <row r="1" spans="1:9" s="4" customFormat="1" ht="15.75">
      <c r="A1" s="8"/>
      <c r="B1" s="8"/>
      <c r="C1" s="225"/>
      <c r="D1" s="225"/>
      <c r="E1" s="278"/>
      <c r="F1" s="158"/>
      <c r="G1" s="158"/>
      <c r="H1" s="158"/>
      <c r="I1" s="159" t="s">
        <v>288</v>
      </c>
    </row>
    <row r="2" spans="1:9" s="4" customFormat="1" ht="15.75">
      <c r="A2" s="8"/>
      <c r="B2" s="8"/>
      <c r="C2" s="225"/>
      <c r="D2" s="225"/>
      <c r="E2" s="278"/>
      <c r="F2" s="158"/>
      <c r="G2" s="158"/>
      <c r="H2" s="158"/>
      <c r="I2" s="127" t="s">
        <v>100</v>
      </c>
    </row>
    <row r="3" spans="1:10" s="4" customFormat="1" ht="15.75">
      <c r="A3" s="8"/>
      <c r="B3" s="8"/>
      <c r="C3" s="225"/>
      <c r="D3" s="225"/>
      <c r="E3" s="278"/>
      <c r="F3" s="158"/>
      <c r="G3" s="158"/>
      <c r="H3" s="158"/>
      <c r="I3" s="159" t="s">
        <v>295</v>
      </c>
      <c r="J3" s="229"/>
    </row>
    <row r="4" spans="1:5" s="4" customFormat="1" ht="15.75">
      <c r="A4" s="8"/>
      <c r="B4" s="8"/>
      <c r="C4" s="225"/>
      <c r="D4" s="225"/>
      <c r="E4" s="278"/>
    </row>
    <row r="5" s="4" customFormat="1" ht="12.75" customHeight="1"/>
    <row r="6" spans="1:10" s="4" customFormat="1" ht="33" customHeight="1">
      <c r="A6" s="385" t="s">
        <v>317</v>
      </c>
      <c r="B6" s="385"/>
      <c r="C6" s="385"/>
      <c r="D6" s="385"/>
      <c r="E6" s="385"/>
      <c r="F6" s="385"/>
      <c r="G6" s="385"/>
      <c r="H6" s="385"/>
      <c r="I6" s="385"/>
      <c r="J6" s="385"/>
    </row>
    <row r="7" spans="1:6" ht="12.75">
      <c r="A7" s="263"/>
      <c r="B7" s="263"/>
      <c r="C7" s="263"/>
      <c r="D7" s="263"/>
      <c r="E7" s="263"/>
      <c r="F7" s="263"/>
    </row>
    <row r="8" spans="1:10" ht="39" customHeight="1">
      <c r="A8" s="369"/>
      <c r="B8" s="369"/>
      <c r="C8" s="369"/>
      <c r="D8" s="369"/>
      <c r="E8" s="369"/>
      <c r="F8" s="279" t="s">
        <v>150</v>
      </c>
      <c r="G8" s="251" t="s">
        <v>314</v>
      </c>
      <c r="H8" s="251" t="s">
        <v>143</v>
      </c>
      <c r="I8" s="251" t="s">
        <v>399</v>
      </c>
      <c r="J8" s="251" t="s">
        <v>318</v>
      </c>
    </row>
    <row r="9" spans="1:10" s="280" customFormat="1" ht="12.75">
      <c r="A9" s="387">
        <v>1</v>
      </c>
      <c r="B9" s="387"/>
      <c r="C9" s="387"/>
      <c r="D9" s="387"/>
      <c r="E9" s="387"/>
      <c r="F9" s="140">
        <v>2</v>
      </c>
      <c r="G9" s="140">
        <v>3</v>
      </c>
      <c r="H9" s="140">
        <v>4</v>
      </c>
      <c r="I9" s="140">
        <v>3</v>
      </c>
      <c r="J9" s="140">
        <v>4</v>
      </c>
    </row>
    <row r="10" spans="1:10" s="20" customFormat="1" ht="12.75">
      <c r="A10" s="18"/>
      <c r="B10" s="18"/>
      <c r="C10" s="18"/>
      <c r="D10" s="18"/>
      <c r="E10" s="18"/>
      <c r="F10" s="281" t="s">
        <v>151</v>
      </c>
      <c r="G10" s="282">
        <f>G11+G17+G23+G27+G35+G42+G47+G57+G68</f>
        <v>13897.5</v>
      </c>
      <c r="H10" s="282">
        <f>H11+H17+H23+H27+H35+H42+H47+H57+H68</f>
        <v>0</v>
      </c>
      <c r="I10" s="282">
        <f>I11+I17+I23+I27+I35+I42+I47+I57+I68</f>
        <v>15538.5</v>
      </c>
      <c r="J10" s="282">
        <f>J11+J17+J23+J27+J35+J42+J47+J57+J68</f>
        <v>15551.4</v>
      </c>
    </row>
    <row r="11" spans="1:10" s="20" customFormat="1" ht="12.75">
      <c r="A11" s="18" t="s">
        <v>152</v>
      </c>
      <c r="B11" s="18" t="s">
        <v>154</v>
      </c>
      <c r="C11" s="18" t="s">
        <v>155</v>
      </c>
      <c r="D11" s="18" t="s">
        <v>156</v>
      </c>
      <c r="E11" s="18" t="s">
        <v>157</v>
      </c>
      <c r="F11" s="281" t="s">
        <v>158</v>
      </c>
      <c r="G11" s="282">
        <f>G12</f>
        <v>5400</v>
      </c>
      <c r="H11" s="282">
        <f>H12</f>
        <v>0</v>
      </c>
      <c r="I11" s="282">
        <f>I12</f>
        <v>7496</v>
      </c>
      <c r="J11" s="282">
        <f>J12</f>
        <v>7470</v>
      </c>
    </row>
    <row r="12" spans="1:10" s="20" customFormat="1" ht="12.75">
      <c r="A12" s="16" t="s">
        <v>152</v>
      </c>
      <c r="B12" s="16" t="s">
        <v>159</v>
      </c>
      <c r="C12" s="16" t="s">
        <v>92</v>
      </c>
      <c r="D12" s="16" t="s">
        <v>156</v>
      </c>
      <c r="E12" s="16" t="s">
        <v>160</v>
      </c>
      <c r="F12" s="283" t="s">
        <v>161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5" customFormat="1" ht="54" customHeight="1">
      <c r="A13" s="17" t="s">
        <v>152</v>
      </c>
      <c r="B13" s="17" t="s">
        <v>162</v>
      </c>
      <c r="C13" s="17" t="s">
        <v>92</v>
      </c>
      <c r="D13" s="17" t="s">
        <v>156</v>
      </c>
      <c r="E13" s="17" t="s">
        <v>160</v>
      </c>
      <c r="F13" s="63" t="s">
        <v>163</v>
      </c>
      <c r="G13" s="284">
        <v>5400</v>
      </c>
      <c r="H13" s="284">
        <v>0</v>
      </c>
      <c r="I13" s="284">
        <v>7380</v>
      </c>
      <c r="J13" s="284">
        <v>7350</v>
      </c>
    </row>
    <row r="14" spans="1:10" ht="80.25" customHeight="1">
      <c r="A14" s="17" t="s">
        <v>152</v>
      </c>
      <c r="B14" s="17" t="s">
        <v>164</v>
      </c>
      <c r="C14" s="17" t="s">
        <v>92</v>
      </c>
      <c r="D14" s="17" t="s">
        <v>156</v>
      </c>
      <c r="E14" s="17" t="s">
        <v>160</v>
      </c>
      <c r="F14" s="286" t="s">
        <v>165</v>
      </c>
      <c r="G14" s="284">
        <v>0</v>
      </c>
      <c r="H14" s="284">
        <v>0</v>
      </c>
      <c r="I14" s="284">
        <v>76</v>
      </c>
      <c r="J14" s="284">
        <v>80</v>
      </c>
    </row>
    <row r="15" spans="1:10" ht="39.75" customHeight="1">
      <c r="A15" s="17" t="s">
        <v>152</v>
      </c>
      <c r="B15" s="17" t="s">
        <v>166</v>
      </c>
      <c r="C15" s="17" t="s">
        <v>92</v>
      </c>
      <c r="D15" s="17" t="s">
        <v>156</v>
      </c>
      <c r="E15" s="17" t="s">
        <v>160</v>
      </c>
      <c r="F15" s="287" t="s">
        <v>167</v>
      </c>
      <c r="G15" s="284">
        <v>0</v>
      </c>
      <c r="H15" s="284">
        <v>0</v>
      </c>
      <c r="I15" s="284">
        <v>40</v>
      </c>
      <c r="J15" s="284">
        <v>40</v>
      </c>
    </row>
    <row r="16" spans="1:10" ht="69" customHeight="1" hidden="1">
      <c r="A16" s="17" t="s">
        <v>152</v>
      </c>
      <c r="B16" s="17" t="s">
        <v>300</v>
      </c>
      <c r="C16" s="17" t="s">
        <v>92</v>
      </c>
      <c r="D16" s="17" t="s">
        <v>156</v>
      </c>
      <c r="E16" s="17" t="s">
        <v>160</v>
      </c>
      <c r="F16" s="287" t="s">
        <v>312</v>
      </c>
      <c r="G16" s="284">
        <v>0</v>
      </c>
      <c r="H16" s="284">
        <v>0</v>
      </c>
      <c r="I16" s="284">
        <v>0</v>
      </c>
      <c r="J16" s="284">
        <v>0</v>
      </c>
    </row>
    <row r="17" spans="1:10" s="288" customFormat="1" ht="27.75" customHeight="1">
      <c r="A17" s="18" t="s">
        <v>301</v>
      </c>
      <c r="B17" s="18" t="s">
        <v>154</v>
      </c>
      <c r="C17" s="18" t="s">
        <v>155</v>
      </c>
      <c r="D17" s="18" t="s">
        <v>156</v>
      </c>
      <c r="E17" s="18" t="s">
        <v>157</v>
      </c>
      <c r="F17" s="202" t="s">
        <v>302</v>
      </c>
      <c r="G17" s="282">
        <f>G18</f>
        <v>1464.7</v>
      </c>
      <c r="H17" s="282">
        <f>H18</f>
        <v>0</v>
      </c>
      <c r="I17" s="282">
        <f>I18</f>
        <v>2145.5</v>
      </c>
      <c r="J17" s="282">
        <f>J18</f>
        <v>2234.3999999999996</v>
      </c>
    </row>
    <row r="18" spans="1:10" ht="27" customHeight="1">
      <c r="A18" s="16" t="s">
        <v>301</v>
      </c>
      <c r="B18" s="16" t="s">
        <v>159</v>
      </c>
      <c r="C18" s="16" t="s">
        <v>92</v>
      </c>
      <c r="D18" s="16" t="s">
        <v>156</v>
      </c>
      <c r="E18" s="16" t="s">
        <v>160</v>
      </c>
      <c r="F18" s="289" t="s">
        <v>303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90" t="s">
        <v>301</v>
      </c>
      <c r="B19" s="290" t="s">
        <v>325</v>
      </c>
      <c r="C19" s="43" t="s">
        <v>92</v>
      </c>
      <c r="D19" s="43" t="s">
        <v>156</v>
      </c>
      <c r="E19" s="43" t="s">
        <v>160</v>
      </c>
      <c r="F19" s="287" t="s">
        <v>554</v>
      </c>
      <c r="G19" s="284">
        <v>447.9</v>
      </c>
      <c r="H19" s="284">
        <v>0</v>
      </c>
      <c r="I19" s="284">
        <v>658</v>
      </c>
      <c r="J19" s="284">
        <v>700.3</v>
      </c>
    </row>
    <row r="20" spans="1:10" ht="63.75">
      <c r="A20" s="290" t="s">
        <v>301</v>
      </c>
      <c r="B20" s="290" t="s">
        <v>326</v>
      </c>
      <c r="C20" s="43" t="s">
        <v>92</v>
      </c>
      <c r="D20" s="43" t="s">
        <v>156</v>
      </c>
      <c r="E20" s="43" t="s">
        <v>160</v>
      </c>
      <c r="F20" s="149" t="s">
        <v>555</v>
      </c>
      <c r="G20" s="284">
        <v>16.7</v>
      </c>
      <c r="H20" s="284">
        <v>0</v>
      </c>
      <c r="I20" s="284">
        <v>5.4</v>
      </c>
      <c r="J20" s="284">
        <v>5.5</v>
      </c>
    </row>
    <row r="21" spans="1:10" ht="51">
      <c r="A21" s="290" t="s">
        <v>301</v>
      </c>
      <c r="B21" s="290" t="s">
        <v>327</v>
      </c>
      <c r="C21" s="43" t="s">
        <v>92</v>
      </c>
      <c r="D21" s="43" t="s">
        <v>156</v>
      </c>
      <c r="E21" s="43" t="s">
        <v>160</v>
      </c>
      <c r="F21" s="287" t="s">
        <v>556</v>
      </c>
      <c r="G21" s="284">
        <v>981.1</v>
      </c>
      <c r="H21" s="284">
        <v>0</v>
      </c>
      <c r="I21" s="284">
        <v>1482.1</v>
      </c>
      <c r="J21" s="284">
        <v>1528.6</v>
      </c>
    </row>
    <row r="22" spans="1:10" ht="51" hidden="1">
      <c r="A22" s="43" t="s">
        <v>301</v>
      </c>
      <c r="B22" s="290" t="s">
        <v>328</v>
      </c>
      <c r="C22" s="43" t="s">
        <v>92</v>
      </c>
      <c r="D22" s="43" t="s">
        <v>156</v>
      </c>
      <c r="E22" s="43" t="s">
        <v>160</v>
      </c>
      <c r="F22" s="287" t="s">
        <v>83</v>
      </c>
      <c r="G22" s="284">
        <v>19</v>
      </c>
      <c r="H22" s="284">
        <v>0</v>
      </c>
      <c r="I22" s="284">
        <v>0</v>
      </c>
      <c r="J22" s="284">
        <v>0</v>
      </c>
    </row>
    <row r="23" spans="1:10" ht="12.75" customHeight="1">
      <c r="A23" s="18" t="s">
        <v>168</v>
      </c>
      <c r="B23" s="18" t="s">
        <v>154</v>
      </c>
      <c r="C23" s="18" t="s">
        <v>155</v>
      </c>
      <c r="D23" s="18" t="s">
        <v>156</v>
      </c>
      <c r="E23" s="18" t="s">
        <v>157</v>
      </c>
      <c r="F23" s="291" t="s">
        <v>169</v>
      </c>
      <c r="G23" s="282">
        <f>G24</f>
        <v>8</v>
      </c>
      <c r="H23" s="282">
        <f>H24</f>
        <v>0</v>
      </c>
      <c r="I23" s="282">
        <f>I24</f>
        <v>20</v>
      </c>
      <c r="J23" s="282">
        <f>J24</f>
        <v>20</v>
      </c>
    </row>
    <row r="24" spans="1:10" s="292" customFormat="1" ht="13.5" customHeight="1">
      <c r="A24" s="16" t="s">
        <v>168</v>
      </c>
      <c r="B24" s="16" t="s">
        <v>170</v>
      </c>
      <c r="C24" s="16" t="s">
        <v>92</v>
      </c>
      <c r="D24" s="16" t="s">
        <v>156</v>
      </c>
      <c r="E24" s="16" t="s">
        <v>160</v>
      </c>
      <c r="F24" s="289" t="s">
        <v>171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92" customFormat="1" ht="13.5">
      <c r="A25" s="17" t="s">
        <v>168</v>
      </c>
      <c r="B25" s="17" t="s">
        <v>172</v>
      </c>
      <c r="C25" s="17" t="s">
        <v>92</v>
      </c>
      <c r="D25" s="17" t="s">
        <v>156</v>
      </c>
      <c r="E25" s="17" t="s">
        <v>160</v>
      </c>
      <c r="F25" s="287" t="s">
        <v>171</v>
      </c>
      <c r="G25" s="284">
        <v>8</v>
      </c>
      <c r="H25" s="284">
        <v>0</v>
      </c>
      <c r="I25" s="284">
        <v>20</v>
      </c>
      <c r="J25" s="284">
        <v>20</v>
      </c>
    </row>
    <row r="26" spans="1:10" s="293" customFormat="1" ht="24" customHeight="1" hidden="1">
      <c r="A26" s="17" t="s">
        <v>168</v>
      </c>
      <c r="B26" s="17" t="s">
        <v>173</v>
      </c>
      <c r="C26" s="17" t="s">
        <v>92</v>
      </c>
      <c r="D26" s="17" t="s">
        <v>156</v>
      </c>
      <c r="E26" s="17" t="s">
        <v>160</v>
      </c>
      <c r="F26" s="287" t="s">
        <v>174</v>
      </c>
      <c r="G26" s="284"/>
      <c r="H26" s="284"/>
      <c r="I26" s="284"/>
      <c r="J26" s="284"/>
    </row>
    <row r="27" spans="1:10" ht="15" customHeight="1">
      <c r="A27" s="18" t="s">
        <v>175</v>
      </c>
      <c r="B27" s="18" t="s">
        <v>154</v>
      </c>
      <c r="C27" s="18" t="s">
        <v>155</v>
      </c>
      <c r="D27" s="18" t="s">
        <v>156</v>
      </c>
      <c r="E27" s="18" t="s">
        <v>157</v>
      </c>
      <c r="F27" s="281" t="s">
        <v>178</v>
      </c>
      <c r="G27" s="282">
        <f>G28+G29</f>
        <v>3400</v>
      </c>
      <c r="H27" s="282">
        <f>H28+H29</f>
        <v>0</v>
      </c>
      <c r="I27" s="282">
        <f>I28+I29</f>
        <v>4345</v>
      </c>
      <c r="J27" s="282">
        <f>J28+J29</f>
        <v>4395</v>
      </c>
    </row>
    <row r="28" spans="1:10" ht="38.25" customHeight="1">
      <c r="A28" s="17" t="s">
        <v>175</v>
      </c>
      <c r="B28" s="17" t="s">
        <v>179</v>
      </c>
      <c r="C28" s="17" t="s">
        <v>103</v>
      </c>
      <c r="D28" s="17" t="s">
        <v>156</v>
      </c>
      <c r="E28" s="17" t="s">
        <v>160</v>
      </c>
      <c r="F28" s="294" t="s">
        <v>258</v>
      </c>
      <c r="G28" s="284">
        <v>550</v>
      </c>
      <c r="H28" s="284">
        <v>0</v>
      </c>
      <c r="I28" s="284">
        <v>1580</v>
      </c>
      <c r="J28" s="284">
        <v>1610</v>
      </c>
    </row>
    <row r="29" spans="1:10" s="20" customFormat="1" ht="12.75">
      <c r="A29" s="16" t="s">
        <v>175</v>
      </c>
      <c r="B29" s="16" t="s">
        <v>180</v>
      </c>
      <c r="C29" s="16" t="s">
        <v>155</v>
      </c>
      <c r="D29" s="16" t="s">
        <v>156</v>
      </c>
      <c r="E29" s="16" t="s">
        <v>160</v>
      </c>
      <c r="F29" s="295" t="s">
        <v>181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175</v>
      </c>
      <c r="B30" s="17" t="s">
        <v>47</v>
      </c>
      <c r="C30" s="17" t="s">
        <v>103</v>
      </c>
      <c r="D30" s="17" t="s">
        <v>183</v>
      </c>
      <c r="E30" s="17" t="s">
        <v>160</v>
      </c>
      <c r="F30" s="286" t="s">
        <v>48</v>
      </c>
      <c r="G30" s="284">
        <v>2500</v>
      </c>
      <c r="H30" s="284">
        <v>0</v>
      </c>
      <c r="I30" s="284">
        <v>305</v>
      </c>
      <c r="J30" s="284">
        <v>305</v>
      </c>
    </row>
    <row r="31" spans="1:10" ht="31.5" customHeight="1">
      <c r="A31" s="17" t="s">
        <v>175</v>
      </c>
      <c r="B31" s="17" t="s">
        <v>49</v>
      </c>
      <c r="C31" s="17" t="s">
        <v>103</v>
      </c>
      <c r="D31" s="17" t="s">
        <v>183</v>
      </c>
      <c r="E31" s="17" t="s">
        <v>160</v>
      </c>
      <c r="F31" s="286" t="s">
        <v>50</v>
      </c>
      <c r="G31" s="284">
        <v>350</v>
      </c>
      <c r="H31" s="284">
        <v>0</v>
      </c>
      <c r="I31" s="284">
        <v>2460</v>
      </c>
      <c r="J31" s="284">
        <v>2480</v>
      </c>
    </row>
    <row r="32" spans="1:10" s="288" customFormat="1" ht="25.5" hidden="1">
      <c r="A32" s="18" t="s">
        <v>184</v>
      </c>
      <c r="B32" s="18" t="s">
        <v>154</v>
      </c>
      <c r="C32" s="18" t="s">
        <v>155</v>
      </c>
      <c r="D32" s="18" t="s">
        <v>156</v>
      </c>
      <c r="E32" s="18" t="s">
        <v>155</v>
      </c>
      <c r="F32" s="196" t="s">
        <v>185</v>
      </c>
      <c r="G32" s="282"/>
      <c r="H32" s="282"/>
      <c r="I32" s="282"/>
      <c r="J32" s="282"/>
    </row>
    <row r="33" spans="1:10" ht="12.75" hidden="1">
      <c r="A33" s="17" t="s">
        <v>184</v>
      </c>
      <c r="B33" s="17" t="s">
        <v>186</v>
      </c>
      <c r="C33" s="17" t="s">
        <v>155</v>
      </c>
      <c r="D33" s="17" t="s">
        <v>156</v>
      </c>
      <c r="E33" s="17" t="s">
        <v>160</v>
      </c>
      <c r="F33" s="294" t="s">
        <v>187</v>
      </c>
      <c r="G33" s="284"/>
      <c r="H33" s="284"/>
      <c r="I33" s="284"/>
      <c r="J33" s="284"/>
    </row>
    <row r="34" spans="1:10" ht="25.5" hidden="1">
      <c r="A34" s="17" t="s">
        <v>184</v>
      </c>
      <c r="B34" s="17" t="s">
        <v>188</v>
      </c>
      <c r="C34" s="17" t="s">
        <v>155</v>
      </c>
      <c r="D34" s="17" t="s">
        <v>156</v>
      </c>
      <c r="E34" s="17" t="s">
        <v>160</v>
      </c>
      <c r="F34" s="294" t="s">
        <v>193</v>
      </c>
      <c r="G34" s="284"/>
      <c r="H34" s="284"/>
      <c r="I34" s="284"/>
      <c r="J34" s="284"/>
    </row>
    <row r="35" spans="1:10" s="288" customFormat="1" ht="30" customHeight="1">
      <c r="A35" s="18" t="s">
        <v>132</v>
      </c>
      <c r="B35" s="18" t="s">
        <v>154</v>
      </c>
      <c r="C35" s="18" t="s">
        <v>155</v>
      </c>
      <c r="D35" s="18" t="s">
        <v>156</v>
      </c>
      <c r="E35" s="18" t="s">
        <v>157</v>
      </c>
      <c r="F35" s="296" t="s">
        <v>195</v>
      </c>
      <c r="G35" s="282">
        <f>G36+G41</f>
        <v>3084.8</v>
      </c>
      <c r="H35" s="282">
        <f>H36+H41</f>
        <v>0</v>
      </c>
      <c r="I35" s="282">
        <f>I36+I41</f>
        <v>1300</v>
      </c>
      <c r="J35" s="282">
        <f>J36+J41</f>
        <v>1200</v>
      </c>
    </row>
    <row r="36" spans="1:10" s="20" customFormat="1" ht="64.5" customHeight="1">
      <c r="A36" s="16" t="s">
        <v>132</v>
      </c>
      <c r="B36" s="16" t="s">
        <v>196</v>
      </c>
      <c r="C36" s="16" t="s">
        <v>155</v>
      </c>
      <c r="D36" s="16" t="s">
        <v>156</v>
      </c>
      <c r="E36" s="16" t="s">
        <v>197</v>
      </c>
      <c r="F36" s="295" t="s">
        <v>223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132</v>
      </c>
      <c r="B37" s="17" t="s">
        <v>224</v>
      </c>
      <c r="C37" s="17" t="s">
        <v>103</v>
      </c>
      <c r="D37" s="17" t="s">
        <v>156</v>
      </c>
      <c r="E37" s="17" t="s">
        <v>197</v>
      </c>
      <c r="F37" s="297" t="s">
        <v>29</v>
      </c>
      <c r="G37" s="284">
        <v>3040</v>
      </c>
      <c r="H37" s="284">
        <v>0</v>
      </c>
      <c r="I37" s="284">
        <v>1300</v>
      </c>
      <c r="J37" s="284">
        <v>1200</v>
      </c>
    </row>
    <row r="38" spans="1:10" ht="56.25" customHeight="1">
      <c r="A38" s="17" t="s">
        <v>132</v>
      </c>
      <c r="B38" s="17" t="s">
        <v>225</v>
      </c>
      <c r="C38" s="17" t="s">
        <v>103</v>
      </c>
      <c r="D38" s="17" t="s">
        <v>156</v>
      </c>
      <c r="E38" s="17" t="s">
        <v>197</v>
      </c>
      <c r="F38" s="298" t="s">
        <v>31</v>
      </c>
      <c r="G38" s="284">
        <v>44.8</v>
      </c>
      <c r="H38" s="284">
        <v>0</v>
      </c>
      <c r="I38" s="284">
        <v>0</v>
      </c>
      <c r="J38" s="284">
        <v>0</v>
      </c>
    </row>
    <row r="39" spans="1:10" ht="27.75" customHeight="1" hidden="1">
      <c r="A39" s="17" t="s">
        <v>132</v>
      </c>
      <c r="B39" s="17" t="s">
        <v>32</v>
      </c>
      <c r="C39" s="17" t="s">
        <v>103</v>
      </c>
      <c r="D39" s="17" t="s">
        <v>156</v>
      </c>
      <c r="E39" s="17" t="s">
        <v>197</v>
      </c>
      <c r="F39" s="298" t="s">
        <v>333</v>
      </c>
      <c r="G39" s="284"/>
      <c r="H39" s="284"/>
      <c r="I39" s="284">
        <v>0</v>
      </c>
      <c r="J39" s="284">
        <v>0</v>
      </c>
    </row>
    <row r="40" spans="1:10" ht="28.5" customHeight="1" hidden="1">
      <c r="A40" s="17" t="s">
        <v>132</v>
      </c>
      <c r="B40" s="17" t="s">
        <v>33</v>
      </c>
      <c r="C40" s="17" t="s">
        <v>103</v>
      </c>
      <c r="D40" s="17" t="s">
        <v>156</v>
      </c>
      <c r="E40" s="17" t="s">
        <v>197</v>
      </c>
      <c r="F40" s="298" t="s">
        <v>335</v>
      </c>
      <c r="G40" s="284"/>
      <c r="H40" s="284"/>
      <c r="I40" s="284">
        <v>0</v>
      </c>
      <c r="J40" s="284">
        <v>0</v>
      </c>
    </row>
    <row r="41" spans="1:10" s="20" customFormat="1" ht="54" customHeight="1" hidden="1">
      <c r="A41" s="16" t="s">
        <v>132</v>
      </c>
      <c r="B41" s="16" t="s">
        <v>226</v>
      </c>
      <c r="C41" s="16" t="s">
        <v>103</v>
      </c>
      <c r="D41" s="16" t="s">
        <v>156</v>
      </c>
      <c r="E41" s="16" t="s">
        <v>197</v>
      </c>
      <c r="F41" s="19" t="s">
        <v>338</v>
      </c>
      <c r="G41" s="30"/>
      <c r="H41" s="30"/>
      <c r="I41" s="30">
        <v>0</v>
      </c>
      <c r="J41" s="30">
        <v>0</v>
      </c>
    </row>
    <row r="42" spans="1:10" s="288" customFormat="1" ht="27" customHeight="1">
      <c r="A42" s="18" t="s">
        <v>227</v>
      </c>
      <c r="B42" s="18" t="s">
        <v>154</v>
      </c>
      <c r="C42" s="18" t="s">
        <v>155</v>
      </c>
      <c r="D42" s="18" t="s">
        <v>156</v>
      </c>
      <c r="E42" s="18" t="s">
        <v>157</v>
      </c>
      <c r="F42" s="202" t="s">
        <v>228</v>
      </c>
      <c r="G42" s="282">
        <f>G43</f>
        <v>40</v>
      </c>
      <c r="H42" s="282">
        <f aca="true" t="shared" si="0" ref="H42:J44">H43</f>
        <v>0</v>
      </c>
      <c r="I42" s="282">
        <f t="shared" si="0"/>
        <v>110</v>
      </c>
      <c r="J42" s="282">
        <f t="shared" si="0"/>
        <v>110</v>
      </c>
    </row>
    <row r="43" spans="1:10" s="20" customFormat="1" ht="12.75">
      <c r="A43" s="16" t="s">
        <v>227</v>
      </c>
      <c r="B43" s="16" t="s">
        <v>229</v>
      </c>
      <c r="C43" s="16" t="s">
        <v>155</v>
      </c>
      <c r="D43" s="16" t="s">
        <v>156</v>
      </c>
      <c r="E43" s="16" t="s">
        <v>230</v>
      </c>
      <c r="F43" s="289" t="s">
        <v>231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227</v>
      </c>
      <c r="B44" s="17" t="s">
        <v>232</v>
      </c>
      <c r="C44" s="17" t="s">
        <v>155</v>
      </c>
      <c r="D44" s="17" t="s">
        <v>156</v>
      </c>
      <c r="E44" s="17" t="s">
        <v>230</v>
      </c>
      <c r="F44" s="75" t="s">
        <v>233</v>
      </c>
      <c r="G44" s="284">
        <f>G45</f>
        <v>40</v>
      </c>
      <c r="H44" s="284">
        <f t="shared" si="0"/>
        <v>0</v>
      </c>
      <c r="I44" s="284">
        <f t="shared" si="0"/>
        <v>110</v>
      </c>
      <c r="J44" s="284">
        <f t="shared" si="0"/>
        <v>110</v>
      </c>
    </row>
    <row r="45" spans="1:10" ht="27" customHeight="1">
      <c r="A45" s="17" t="s">
        <v>227</v>
      </c>
      <c r="B45" s="17" t="s">
        <v>234</v>
      </c>
      <c r="C45" s="17" t="s">
        <v>103</v>
      </c>
      <c r="D45" s="17" t="s">
        <v>156</v>
      </c>
      <c r="E45" s="17" t="s">
        <v>230</v>
      </c>
      <c r="F45" s="75" t="s">
        <v>34</v>
      </c>
      <c r="G45" s="284">
        <v>40</v>
      </c>
      <c r="H45" s="284">
        <v>0</v>
      </c>
      <c r="I45" s="284">
        <v>110</v>
      </c>
      <c r="J45" s="284">
        <v>110</v>
      </c>
    </row>
    <row r="46" spans="1:10" ht="18" customHeight="1" hidden="1">
      <c r="A46" s="17" t="s">
        <v>227</v>
      </c>
      <c r="B46" s="17" t="s">
        <v>35</v>
      </c>
      <c r="C46" s="17" t="s">
        <v>103</v>
      </c>
      <c r="D46" s="17" t="s">
        <v>156</v>
      </c>
      <c r="E46" s="17" t="s">
        <v>230</v>
      </c>
      <c r="F46" s="75" t="s">
        <v>342</v>
      </c>
      <c r="G46" s="284"/>
      <c r="H46" s="284"/>
      <c r="I46" s="284">
        <v>0</v>
      </c>
      <c r="J46" s="284">
        <v>0</v>
      </c>
    </row>
    <row r="47" spans="1:10" ht="26.25" customHeight="1">
      <c r="A47" s="18" t="s">
        <v>235</v>
      </c>
      <c r="B47" s="18" t="s">
        <v>154</v>
      </c>
      <c r="C47" s="18" t="s">
        <v>155</v>
      </c>
      <c r="D47" s="18" t="s">
        <v>156</v>
      </c>
      <c r="E47" s="18" t="s">
        <v>157</v>
      </c>
      <c r="F47" s="299" t="s">
        <v>236</v>
      </c>
      <c r="G47" s="282">
        <f>G56+G49</f>
        <v>450</v>
      </c>
      <c r="H47" s="282">
        <f>H56+H49</f>
        <v>0</v>
      </c>
      <c r="I47" s="282">
        <f>I56+I49</f>
        <v>120</v>
      </c>
      <c r="J47" s="282">
        <f>J56+J49</f>
        <v>120</v>
      </c>
    </row>
    <row r="48" spans="1:10" ht="27.75" customHeight="1" hidden="1">
      <c r="A48" s="17" t="s">
        <v>235</v>
      </c>
      <c r="B48" s="17" t="s">
        <v>242</v>
      </c>
      <c r="C48" s="17" t="s">
        <v>103</v>
      </c>
      <c r="D48" s="17" t="s">
        <v>156</v>
      </c>
      <c r="E48" s="17" t="s">
        <v>305</v>
      </c>
      <c r="F48" s="253" t="s">
        <v>344</v>
      </c>
      <c r="G48" s="284"/>
      <c r="H48" s="284"/>
      <c r="I48" s="284">
        <v>0</v>
      </c>
      <c r="J48" s="284">
        <v>0</v>
      </c>
    </row>
    <row r="49" spans="1:10" ht="63" customHeight="1" hidden="1">
      <c r="A49" s="17" t="s">
        <v>235</v>
      </c>
      <c r="B49" s="17" t="s">
        <v>304</v>
      </c>
      <c r="C49" s="17" t="s">
        <v>103</v>
      </c>
      <c r="D49" s="17" t="s">
        <v>156</v>
      </c>
      <c r="E49" s="17" t="s">
        <v>305</v>
      </c>
      <c r="F49" s="297" t="s">
        <v>36</v>
      </c>
      <c r="G49" s="284">
        <v>0</v>
      </c>
      <c r="H49" s="284">
        <v>0</v>
      </c>
      <c r="I49" s="284">
        <v>0</v>
      </c>
      <c r="J49" s="284">
        <v>0</v>
      </c>
    </row>
    <row r="50" spans="1:10" ht="69" customHeight="1" hidden="1">
      <c r="A50" s="17" t="s">
        <v>235</v>
      </c>
      <c r="B50" s="17" t="s">
        <v>37</v>
      </c>
      <c r="C50" s="17" t="s">
        <v>103</v>
      </c>
      <c r="D50" s="17" t="s">
        <v>156</v>
      </c>
      <c r="E50" s="17" t="s">
        <v>305</v>
      </c>
      <c r="F50" s="253" t="s">
        <v>351</v>
      </c>
      <c r="G50" s="284"/>
      <c r="H50" s="284"/>
      <c r="I50" s="284">
        <v>0</v>
      </c>
      <c r="J50" s="284">
        <v>0</v>
      </c>
    </row>
    <row r="51" spans="1:10" ht="69" customHeight="1" hidden="1">
      <c r="A51" s="17" t="s">
        <v>235</v>
      </c>
      <c r="B51" s="17" t="s">
        <v>304</v>
      </c>
      <c r="C51" s="17" t="s">
        <v>103</v>
      </c>
      <c r="D51" s="17" t="s">
        <v>156</v>
      </c>
      <c r="E51" s="17" t="s">
        <v>38</v>
      </c>
      <c r="F51" s="253" t="s">
        <v>353</v>
      </c>
      <c r="G51" s="284"/>
      <c r="H51" s="284"/>
      <c r="I51" s="284">
        <v>0</v>
      </c>
      <c r="J51" s="284">
        <v>0</v>
      </c>
    </row>
    <row r="52" spans="1:10" ht="70.5" customHeight="1" hidden="1">
      <c r="A52" s="17" t="s">
        <v>235</v>
      </c>
      <c r="B52" s="17" t="s">
        <v>37</v>
      </c>
      <c r="C52" s="17" t="s">
        <v>103</v>
      </c>
      <c r="D52" s="17" t="s">
        <v>156</v>
      </c>
      <c r="E52" s="17" t="s">
        <v>38</v>
      </c>
      <c r="F52" s="253" t="s">
        <v>353</v>
      </c>
      <c r="G52" s="284"/>
      <c r="H52" s="284"/>
      <c r="I52" s="284">
        <v>0</v>
      </c>
      <c r="J52" s="284">
        <v>0</v>
      </c>
    </row>
    <row r="53" spans="1:10" ht="42.75" customHeight="1" hidden="1">
      <c r="A53" s="17" t="s">
        <v>235</v>
      </c>
      <c r="B53" s="17" t="s">
        <v>39</v>
      </c>
      <c r="C53" s="17" t="s">
        <v>103</v>
      </c>
      <c r="D53" s="17" t="s">
        <v>156</v>
      </c>
      <c r="E53" s="17" t="s">
        <v>305</v>
      </c>
      <c r="F53" s="253" t="s">
        <v>355</v>
      </c>
      <c r="G53" s="284"/>
      <c r="H53" s="284"/>
      <c r="I53" s="284">
        <v>0</v>
      </c>
      <c r="J53" s="284">
        <v>0</v>
      </c>
    </row>
    <row r="54" spans="1:10" ht="40.5" customHeight="1" hidden="1">
      <c r="A54" s="17" t="s">
        <v>235</v>
      </c>
      <c r="B54" s="17" t="s">
        <v>39</v>
      </c>
      <c r="C54" s="17" t="s">
        <v>103</v>
      </c>
      <c r="D54" s="17" t="s">
        <v>156</v>
      </c>
      <c r="E54" s="17" t="s">
        <v>38</v>
      </c>
      <c r="F54" s="253" t="s">
        <v>357</v>
      </c>
      <c r="G54" s="284"/>
      <c r="H54" s="284"/>
      <c r="I54" s="284">
        <v>0</v>
      </c>
      <c r="J54" s="284">
        <v>0</v>
      </c>
    </row>
    <row r="55" spans="1:10" ht="26.25" customHeight="1" hidden="1">
      <c r="A55" s="17" t="s">
        <v>235</v>
      </c>
      <c r="B55" s="17" t="s">
        <v>188</v>
      </c>
      <c r="C55" s="17" t="s">
        <v>103</v>
      </c>
      <c r="D55" s="17" t="s">
        <v>156</v>
      </c>
      <c r="E55" s="17" t="s">
        <v>40</v>
      </c>
      <c r="F55" s="253" t="s">
        <v>359</v>
      </c>
      <c r="G55" s="284"/>
      <c r="H55" s="284"/>
      <c r="I55" s="284">
        <v>0</v>
      </c>
      <c r="J55" s="284">
        <v>0</v>
      </c>
    </row>
    <row r="56" spans="1:10" ht="41.25" customHeight="1">
      <c r="A56" s="17" t="s">
        <v>235</v>
      </c>
      <c r="B56" s="17" t="s">
        <v>182</v>
      </c>
      <c r="C56" s="17" t="s">
        <v>103</v>
      </c>
      <c r="D56" s="17" t="s">
        <v>156</v>
      </c>
      <c r="E56" s="17" t="s">
        <v>237</v>
      </c>
      <c r="F56" s="297" t="s">
        <v>41</v>
      </c>
      <c r="G56" s="284">
        <v>450</v>
      </c>
      <c r="H56" s="284">
        <v>0</v>
      </c>
      <c r="I56" s="284">
        <v>120</v>
      </c>
      <c r="J56" s="284">
        <v>120</v>
      </c>
    </row>
    <row r="57" spans="1:10" s="288" customFormat="1" ht="16.5" customHeight="1">
      <c r="A57" s="18" t="s">
        <v>306</v>
      </c>
      <c r="B57" s="18" t="s">
        <v>154</v>
      </c>
      <c r="C57" s="18" t="s">
        <v>155</v>
      </c>
      <c r="D57" s="18" t="s">
        <v>156</v>
      </c>
      <c r="E57" s="18" t="s">
        <v>157</v>
      </c>
      <c r="F57" s="299" t="s">
        <v>307</v>
      </c>
      <c r="G57" s="282">
        <f>G66</f>
        <v>50</v>
      </c>
      <c r="H57" s="282">
        <f>H66</f>
        <v>0</v>
      </c>
      <c r="I57" s="282">
        <f>I66</f>
        <v>2</v>
      </c>
      <c r="J57" s="282">
        <f>J66</f>
        <v>2</v>
      </c>
    </row>
    <row r="58" spans="1:10" s="288" customFormat="1" ht="42.75" customHeight="1" hidden="1">
      <c r="A58" s="17" t="s">
        <v>306</v>
      </c>
      <c r="B58" s="17" t="s">
        <v>42</v>
      </c>
      <c r="C58" s="17" t="s">
        <v>103</v>
      </c>
      <c r="D58" s="17" t="s">
        <v>156</v>
      </c>
      <c r="E58" s="17" t="s">
        <v>310</v>
      </c>
      <c r="F58" s="253" t="s">
        <v>408</v>
      </c>
      <c r="G58" s="284"/>
      <c r="H58" s="284"/>
      <c r="I58" s="284"/>
      <c r="J58" s="284"/>
    </row>
    <row r="59" spans="1:10" s="288" customFormat="1" ht="55.5" customHeight="1" hidden="1">
      <c r="A59" s="17" t="s">
        <v>306</v>
      </c>
      <c r="B59" s="17" t="s">
        <v>43</v>
      </c>
      <c r="C59" s="17" t="s">
        <v>103</v>
      </c>
      <c r="D59" s="17" t="s">
        <v>156</v>
      </c>
      <c r="E59" s="17" t="s">
        <v>310</v>
      </c>
      <c r="F59" s="253" t="s">
        <v>412</v>
      </c>
      <c r="G59" s="284"/>
      <c r="H59" s="284"/>
      <c r="I59" s="284"/>
      <c r="J59" s="284"/>
    </row>
    <row r="60" spans="1:10" s="288" customFormat="1" ht="41.25" customHeight="1" hidden="1">
      <c r="A60" s="17" t="s">
        <v>306</v>
      </c>
      <c r="B60" s="17" t="s">
        <v>44</v>
      </c>
      <c r="C60" s="17" t="s">
        <v>103</v>
      </c>
      <c r="D60" s="17" t="s">
        <v>156</v>
      </c>
      <c r="E60" s="17" t="s">
        <v>310</v>
      </c>
      <c r="F60" s="253" t="s">
        <v>414</v>
      </c>
      <c r="G60" s="284"/>
      <c r="H60" s="284"/>
      <c r="I60" s="284"/>
      <c r="J60" s="284"/>
    </row>
    <row r="61" spans="1:10" s="288" customFormat="1" ht="43.5" customHeight="1" hidden="1">
      <c r="A61" s="17" t="s">
        <v>306</v>
      </c>
      <c r="B61" s="17" t="s">
        <v>45</v>
      </c>
      <c r="C61" s="17" t="s">
        <v>103</v>
      </c>
      <c r="D61" s="17" t="s">
        <v>156</v>
      </c>
      <c r="E61" s="17" t="s">
        <v>310</v>
      </c>
      <c r="F61" s="253" t="s">
        <v>416</v>
      </c>
      <c r="G61" s="284"/>
      <c r="H61" s="284"/>
      <c r="I61" s="284"/>
      <c r="J61" s="284"/>
    </row>
    <row r="62" spans="1:10" s="288" customFormat="1" ht="55.5" customHeight="1" hidden="1">
      <c r="A62" s="17" t="s">
        <v>306</v>
      </c>
      <c r="B62" s="17" t="s">
        <v>46</v>
      </c>
      <c r="C62" s="17" t="s">
        <v>103</v>
      </c>
      <c r="D62" s="17" t="s">
        <v>156</v>
      </c>
      <c r="E62" s="17" t="s">
        <v>310</v>
      </c>
      <c r="F62" s="256" t="s">
        <v>51</v>
      </c>
      <c r="G62" s="284"/>
      <c r="H62" s="284"/>
      <c r="I62" s="284"/>
      <c r="J62" s="284"/>
    </row>
    <row r="63" spans="1:10" s="288" customFormat="1" ht="54" customHeight="1" hidden="1">
      <c r="A63" s="17" t="s">
        <v>306</v>
      </c>
      <c r="B63" s="17" t="s">
        <v>52</v>
      </c>
      <c r="C63" s="17" t="s">
        <v>103</v>
      </c>
      <c r="D63" s="17" t="s">
        <v>156</v>
      </c>
      <c r="E63" s="17" t="s">
        <v>310</v>
      </c>
      <c r="F63" s="253" t="s">
        <v>419</v>
      </c>
      <c r="G63" s="284"/>
      <c r="H63" s="284"/>
      <c r="I63" s="284"/>
      <c r="J63" s="284"/>
    </row>
    <row r="64" spans="1:10" s="288" customFormat="1" ht="69" customHeight="1" hidden="1">
      <c r="A64" s="17" t="s">
        <v>306</v>
      </c>
      <c r="B64" s="17" t="s">
        <v>53</v>
      </c>
      <c r="C64" s="17" t="s">
        <v>103</v>
      </c>
      <c r="D64" s="17" t="s">
        <v>156</v>
      </c>
      <c r="E64" s="17" t="s">
        <v>310</v>
      </c>
      <c r="F64" s="253" t="s">
        <v>421</v>
      </c>
      <c r="G64" s="284"/>
      <c r="H64" s="284"/>
      <c r="I64" s="284"/>
      <c r="J64" s="284"/>
    </row>
    <row r="65" spans="1:10" s="288" customFormat="1" ht="68.25" customHeight="1" hidden="1">
      <c r="A65" s="17" t="s">
        <v>306</v>
      </c>
      <c r="B65" s="17" t="s">
        <v>54</v>
      </c>
      <c r="C65" s="17" t="s">
        <v>93</v>
      </c>
      <c r="D65" s="17" t="s">
        <v>156</v>
      </c>
      <c r="E65" s="17" t="s">
        <v>310</v>
      </c>
      <c r="F65" s="253" t="s">
        <v>421</v>
      </c>
      <c r="G65" s="284"/>
      <c r="H65" s="284"/>
      <c r="I65" s="284"/>
      <c r="J65" s="284"/>
    </row>
    <row r="66" spans="1:10" ht="25.5" customHeight="1">
      <c r="A66" s="16" t="s">
        <v>306</v>
      </c>
      <c r="B66" s="16" t="s">
        <v>308</v>
      </c>
      <c r="C66" s="16" t="s">
        <v>155</v>
      </c>
      <c r="D66" s="16" t="s">
        <v>156</v>
      </c>
      <c r="E66" s="16" t="s">
        <v>157</v>
      </c>
      <c r="F66" s="19" t="s">
        <v>71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306</v>
      </c>
      <c r="B67" s="17" t="s">
        <v>309</v>
      </c>
      <c r="C67" s="17" t="s">
        <v>103</v>
      </c>
      <c r="D67" s="17" t="s">
        <v>156</v>
      </c>
      <c r="E67" s="17" t="s">
        <v>310</v>
      </c>
      <c r="F67" s="297" t="s">
        <v>423</v>
      </c>
      <c r="G67" s="284">
        <v>50</v>
      </c>
      <c r="H67" s="284">
        <v>0</v>
      </c>
      <c r="I67" s="284">
        <v>2</v>
      </c>
      <c r="J67" s="284">
        <v>2</v>
      </c>
    </row>
    <row r="68" spans="1:10" s="288" customFormat="1" ht="12.75" hidden="1">
      <c r="A68" s="18" t="s">
        <v>238</v>
      </c>
      <c r="B68" s="18" t="s">
        <v>154</v>
      </c>
      <c r="C68" s="18" t="s">
        <v>103</v>
      </c>
      <c r="D68" s="18" t="s">
        <v>156</v>
      </c>
      <c r="E68" s="18" t="s">
        <v>157</v>
      </c>
      <c r="F68" s="299" t="s">
        <v>239</v>
      </c>
      <c r="G68" s="282">
        <f>G69+G71</f>
        <v>0</v>
      </c>
      <c r="H68" s="282">
        <f>H69+H71</f>
        <v>0</v>
      </c>
      <c r="I68" s="282">
        <f>I69+I71</f>
        <v>0</v>
      </c>
      <c r="J68" s="282">
        <f>J69+J71</f>
        <v>0</v>
      </c>
    </row>
    <row r="69" spans="1:10" ht="12.75" hidden="1">
      <c r="A69" s="16" t="s">
        <v>238</v>
      </c>
      <c r="B69" s="16" t="s">
        <v>229</v>
      </c>
      <c r="C69" s="16" t="s">
        <v>103</v>
      </c>
      <c r="D69" s="16" t="s">
        <v>156</v>
      </c>
      <c r="E69" s="16" t="s">
        <v>240</v>
      </c>
      <c r="F69" s="19" t="s">
        <v>241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238</v>
      </c>
      <c r="B70" s="17" t="s">
        <v>242</v>
      </c>
      <c r="C70" s="17" t="s">
        <v>103</v>
      </c>
      <c r="D70" s="17" t="s">
        <v>156</v>
      </c>
      <c r="E70" s="17" t="s">
        <v>240</v>
      </c>
      <c r="F70" s="297" t="s">
        <v>425</v>
      </c>
      <c r="G70" s="284"/>
      <c r="H70" s="284"/>
      <c r="I70" s="284"/>
      <c r="J70" s="284"/>
    </row>
    <row r="71" spans="1:10" ht="12.75" customHeight="1" hidden="1">
      <c r="A71" s="17" t="s">
        <v>238</v>
      </c>
      <c r="B71" s="17" t="s">
        <v>243</v>
      </c>
      <c r="C71" s="17" t="s">
        <v>103</v>
      </c>
      <c r="D71" s="17" t="s">
        <v>156</v>
      </c>
      <c r="E71" s="17" t="s">
        <v>240</v>
      </c>
      <c r="F71" s="297" t="s">
        <v>55</v>
      </c>
      <c r="G71" s="284"/>
      <c r="H71" s="284"/>
      <c r="I71" s="284"/>
      <c r="J71" s="284"/>
    </row>
    <row r="72" spans="1:10" s="288" customFormat="1" ht="14.25" customHeight="1">
      <c r="A72" s="388" t="s">
        <v>244</v>
      </c>
      <c r="B72" s="389"/>
      <c r="C72" s="389"/>
      <c r="D72" s="389"/>
      <c r="E72" s="389"/>
      <c r="F72" s="390"/>
      <c r="G72" s="300">
        <f>G11+G17+G23+G27+G35+G42+G47+G57+G68</f>
        <v>13897.5</v>
      </c>
      <c r="H72" s="300">
        <f>H11+H17+H23+H27+H35+H42+H47+H57+H68</f>
        <v>0</v>
      </c>
      <c r="I72" s="300">
        <f>I11+I17+I23+I27+I35+I42+I47+I57+I68</f>
        <v>15538.5</v>
      </c>
      <c r="J72" s="300">
        <f>J11+J17+J23+J27+J35+J42+J47+J57+J68</f>
        <v>15551.4</v>
      </c>
    </row>
    <row r="73" spans="1:10" s="288" customFormat="1" ht="12.75">
      <c r="A73" s="386" t="s">
        <v>245</v>
      </c>
      <c r="B73" s="386"/>
      <c r="C73" s="386"/>
      <c r="D73" s="386"/>
      <c r="E73" s="386"/>
      <c r="F73" s="386"/>
      <c r="G73" s="301">
        <f>G74+G79+G92+G100+G108</f>
        <v>1964.4</v>
      </c>
      <c r="H73" s="301">
        <f>H74+H79+H92+H100+H108</f>
        <v>1.2000000000000002</v>
      </c>
      <c r="I73" s="301">
        <f>I74+I92</f>
        <v>9157.5</v>
      </c>
      <c r="J73" s="301">
        <f>J74+J92</f>
        <v>8033.300000000001</v>
      </c>
    </row>
    <row r="74" spans="1:10" s="288" customFormat="1" ht="12.75">
      <c r="A74" s="302" t="s">
        <v>246</v>
      </c>
      <c r="B74" s="302" t="s">
        <v>510</v>
      </c>
      <c r="C74" s="302" t="s">
        <v>155</v>
      </c>
      <c r="D74" s="302" t="s">
        <v>156</v>
      </c>
      <c r="E74" s="302" t="s">
        <v>157</v>
      </c>
      <c r="F74" s="303" t="s">
        <v>217</v>
      </c>
      <c r="G74" s="301">
        <f>G75+G76</f>
        <v>1959</v>
      </c>
      <c r="H74" s="301">
        <f>H75+H76</f>
        <v>-1</v>
      </c>
      <c r="I74" s="301">
        <f>I75+I76</f>
        <v>8325.7</v>
      </c>
      <c r="J74" s="301">
        <f>J75+J76</f>
        <v>7178.200000000001</v>
      </c>
    </row>
    <row r="75" spans="1:10" ht="25.5">
      <c r="A75" s="17" t="s">
        <v>246</v>
      </c>
      <c r="B75" s="17" t="s">
        <v>218</v>
      </c>
      <c r="C75" s="17" t="s">
        <v>103</v>
      </c>
      <c r="D75" s="17" t="s">
        <v>156</v>
      </c>
      <c r="E75" s="17" t="s">
        <v>247</v>
      </c>
      <c r="F75" s="253" t="s">
        <v>428</v>
      </c>
      <c r="G75" s="304">
        <v>946</v>
      </c>
      <c r="H75" s="304">
        <v>1012</v>
      </c>
      <c r="I75" s="304">
        <v>4779.9</v>
      </c>
      <c r="J75" s="304">
        <v>4126.3</v>
      </c>
    </row>
    <row r="76" spans="1:10" ht="25.5">
      <c r="A76" s="17" t="s">
        <v>246</v>
      </c>
      <c r="B76" s="17" t="s">
        <v>219</v>
      </c>
      <c r="C76" s="17" t="s">
        <v>103</v>
      </c>
      <c r="D76" s="17" t="s">
        <v>156</v>
      </c>
      <c r="E76" s="17" t="s">
        <v>247</v>
      </c>
      <c r="F76" s="253" t="s">
        <v>429</v>
      </c>
      <c r="G76" s="304">
        <v>1013</v>
      </c>
      <c r="H76" s="304">
        <v>-1013</v>
      </c>
      <c r="I76" s="304">
        <v>3545.8</v>
      </c>
      <c r="J76" s="304">
        <v>3051.9</v>
      </c>
    </row>
    <row r="77" spans="1:10" ht="25.5" hidden="1">
      <c r="A77" s="17" t="s">
        <v>246</v>
      </c>
      <c r="B77" s="17" t="s">
        <v>56</v>
      </c>
      <c r="C77" s="17" t="s">
        <v>103</v>
      </c>
      <c r="D77" s="17" t="s">
        <v>156</v>
      </c>
      <c r="E77" s="17" t="s">
        <v>247</v>
      </c>
      <c r="F77" s="253" t="s">
        <v>430</v>
      </c>
      <c r="G77" s="304"/>
      <c r="H77" s="304"/>
      <c r="I77" s="304"/>
      <c r="J77" s="304"/>
    </row>
    <row r="78" spans="1:10" ht="12.75" hidden="1">
      <c r="A78" s="17" t="s">
        <v>246</v>
      </c>
      <c r="B78" s="17" t="s">
        <v>57</v>
      </c>
      <c r="C78" s="17" t="s">
        <v>103</v>
      </c>
      <c r="D78" s="17" t="s">
        <v>156</v>
      </c>
      <c r="E78" s="17" t="s">
        <v>247</v>
      </c>
      <c r="F78" s="253" t="s">
        <v>431</v>
      </c>
      <c r="G78" s="304"/>
      <c r="H78" s="304"/>
      <c r="I78" s="304"/>
      <c r="J78" s="304"/>
    </row>
    <row r="79" spans="1:10" s="288" customFormat="1" ht="25.5" hidden="1">
      <c r="A79" s="18" t="s">
        <v>246</v>
      </c>
      <c r="B79" s="18" t="s">
        <v>159</v>
      </c>
      <c r="C79" s="18" t="s">
        <v>103</v>
      </c>
      <c r="D79" s="18" t="s">
        <v>291</v>
      </c>
      <c r="E79" s="18" t="s">
        <v>247</v>
      </c>
      <c r="F79" s="305" t="s">
        <v>61</v>
      </c>
      <c r="G79" s="301">
        <f>G88+G80+G83</f>
        <v>0</v>
      </c>
      <c r="H79" s="301">
        <f>H88+H80+H83</f>
        <v>0</v>
      </c>
      <c r="I79" s="301">
        <f>I88+I80+I83</f>
        <v>0</v>
      </c>
      <c r="J79" s="301">
        <f>J88+J80+J83</f>
        <v>0</v>
      </c>
    </row>
    <row r="80" spans="1:10" s="288" customFormat="1" ht="52.5" customHeight="1" hidden="1">
      <c r="A80" s="16" t="s">
        <v>246</v>
      </c>
      <c r="B80" s="16" t="s">
        <v>248</v>
      </c>
      <c r="C80" s="16" t="s">
        <v>103</v>
      </c>
      <c r="D80" s="16" t="s">
        <v>156</v>
      </c>
      <c r="E80" s="16" t="s">
        <v>247</v>
      </c>
      <c r="F80" s="306" t="s">
        <v>59</v>
      </c>
      <c r="G80" s="307">
        <f>G81</f>
        <v>0</v>
      </c>
      <c r="H80" s="307">
        <f>H81</f>
        <v>0</v>
      </c>
      <c r="I80" s="307">
        <f>I81</f>
        <v>0</v>
      </c>
      <c r="J80" s="307">
        <f>J81</f>
        <v>0</v>
      </c>
    </row>
    <row r="81" spans="1:10" s="288" customFormat="1" ht="57" customHeight="1" hidden="1">
      <c r="A81" s="17" t="s">
        <v>246</v>
      </c>
      <c r="B81" s="17" t="s">
        <v>248</v>
      </c>
      <c r="C81" s="17" t="s">
        <v>103</v>
      </c>
      <c r="D81" s="17" t="s">
        <v>156</v>
      </c>
      <c r="E81" s="17" t="s">
        <v>247</v>
      </c>
      <c r="F81" s="253" t="s">
        <v>467</v>
      </c>
      <c r="G81" s="304"/>
      <c r="H81" s="304"/>
      <c r="I81" s="304"/>
      <c r="J81" s="304"/>
    </row>
    <row r="82" spans="1:10" s="288" customFormat="1" ht="30" customHeight="1" hidden="1">
      <c r="A82" s="17" t="s">
        <v>246</v>
      </c>
      <c r="B82" s="17" t="s">
        <v>60</v>
      </c>
      <c r="C82" s="17" t="s">
        <v>103</v>
      </c>
      <c r="D82" s="17" t="s">
        <v>156</v>
      </c>
      <c r="E82" s="17" t="s">
        <v>247</v>
      </c>
      <c r="F82" s="253" t="s">
        <v>468</v>
      </c>
      <c r="G82" s="304"/>
      <c r="H82" s="304"/>
      <c r="I82" s="304"/>
      <c r="J82" s="304"/>
    </row>
    <row r="83" spans="1:10" s="288" customFormat="1" ht="25.5" customHeight="1" hidden="1">
      <c r="A83" s="16" t="s">
        <v>246</v>
      </c>
      <c r="B83" s="16" t="s">
        <v>249</v>
      </c>
      <c r="C83" s="16" t="s">
        <v>103</v>
      </c>
      <c r="D83" s="16" t="s">
        <v>156</v>
      </c>
      <c r="E83" s="16" t="s">
        <v>247</v>
      </c>
      <c r="F83" s="306" t="s">
        <v>470</v>
      </c>
      <c r="G83" s="304"/>
      <c r="H83" s="304"/>
      <c r="I83" s="304"/>
      <c r="J83" s="304"/>
    </row>
    <row r="84" spans="1:10" s="288" customFormat="1" ht="26.25" customHeight="1" hidden="1">
      <c r="A84" s="17" t="s">
        <v>246</v>
      </c>
      <c r="B84" s="17" t="s">
        <v>249</v>
      </c>
      <c r="C84" s="17" t="s">
        <v>103</v>
      </c>
      <c r="D84" s="17" t="s">
        <v>156</v>
      </c>
      <c r="E84" s="17" t="s">
        <v>247</v>
      </c>
      <c r="F84" s="286" t="s">
        <v>470</v>
      </c>
      <c r="G84" s="304"/>
      <c r="H84" s="304"/>
      <c r="I84" s="304"/>
      <c r="J84" s="304"/>
    </row>
    <row r="85" spans="1:10" s="288" customFormat="1" ht="28.5" customHeight="1" hidden="1">
      <c r="A85" s="17" t="s">
        <v>246</v>
      </c>
      <c r="B85" s="17" t="s">
        <v>62</v>
      </c>
      <c r="C85" s="17" t="s">
        <v>103</v>
      </c>
      <c r="D85" s="17" t="s">
        <v>156</v>
      </c>
      <c r="E85" s="17" t="s">
        <v>247</v>
      </c>
      <c r="F85" s="253" t="s">
        <v>471</v>
      </c>
      <c r="G85" s="304"/>
      <c r="H85" s="304"/>
      <c r="I85" s="304"/>
      <c r="J85" s="304"/>
    </row>
    <row r="86" spans="1:10" s="288" customFormat="1" ht="38.25" hidden="1">
      <c r="A86" s="17" t="s">
        <v>246</v>
      </c>
      <c r="B86" s="17" t="s">
        <v>63</v>
      </c>
      <c r="C86" s="17" t="s">
        <v>103</v>
      </c>
      <c r="D86" s="17" t="s">
        <v>156</v>
      </c>
      <c r="E86" s="17" t="s">
        <v>247</v>
      </c>
      <c r="F86" s="253" t="s">
        <v>473</v>
      </c>
      <c r="G86" s="304"/>
      <c r="H86" s="304"/>
      <c r="I86" s="304"/>
      <c r="J86" s="304"/>
    </row>
    <row r="87" spans="1:10" s="288" customFormat="1" ht="69.75" customHeight="1" hidden="1">
      <c r="A87" s="17" t="s">
        <v>246</v>
      </c>
      <c r="B87" s="17" t="s">
        <v>64</v>
      </c>
      <c r="C87" s="17" t="s">
        <v>103</v>
      </c>
      <c r="D87" s="17" t="s">
        <v>156</v>
      </c>
      <c r="E87" s="17" t="s">
        <v>247</v>
      </c>
      <c r="F87" s="253" t="s">
        <v>474</v>
      </c>
      <c r="G87" s="304"/>
      <c r="H87" s="304"/>
      <c r="I87" s="304"/>
      <c r="J87" s="304"/>
    </row>
    <row r="88" spans="1:10" s="288" customFormat="1" ht="12.75" hidden="1">
      <c r="A88" s="17" t="s">
        <v>246</v>
      </c>
      <c r="B88" s="17" t="s">
        <v>250</v>
      </c>
      <c r="C88" s="17" t="s">
        <v>103</v>
      </c>
      <c r="D88" s="17" t="s">
        <v>156</v>
      </c>
      <c r="E88" s="17" t="s">
        <v>247</v>
      </c>
      <c r="F88" s="253" t="s">
        <v>475</v>
      </c>
      <c r="G88" s="304">
        <f>G89</f>
        <v>0</v>
      </c>
      <c r="H88" s="304">
        <f>H89</f>
        <v>0</v>
      </c>
      <c r="I88" s="304">
        <f>I89</f>
        <v>0</v>
      </c>
      <c r="J88" s="304">
        <f>J89</f>
        <v>0</v>
      </c>
    </row>
    <row r="89" spans="1:10" s="288" customFormat="1" ht="12.75" hidden="1">
      <c r="A89" s="17" t="s">
        <v>246</v>
      </c>
      <c r="B89" s="17" t="s">
        <v>250</v>
      </c>
      <c r="C89" s="17" t="s">
        <v>103</v>
      </c>
      <c r="D89" s="17" t="s">
        <v>156</v>
      </c>
      <c r="E89" s="17" t="s">
        <v>247</v>
      </c>
      <c r="F89" s="253" t="s">
        <v>475</v>
      </c>
      <c r="G89" s="304"/>
      <c r="H89" s="304"/>
      <c r="I89" s="304"/>
      <c r="J89" s="304"/>
    </row>
    <row r="90" spans="1:10" s="288" customFormat="1" ht="78" customHeight="1" hidden="1">
      <c r="A90" s="17" t="s">
        <v>246</v>
      </c>
      <c r="B90" s="17" t="s">
        <v>250</v>
      </c>
      <c r="C90" s="17" t="s">
        <v>139</v>
      </c>
      <c r="D90" s="17" t="s">
        <v>156</v>
      </c>
      <c r="E90" s="17" t="s">
        <v>247</v>
      </c>
      <c r="F90" s="308" t="s">
        <v>313</v>
      </c>
      <c r="G90" s="284"/>
      <c r="H90" s="284"/>
      <c r="I90" s="284"/>
      <c r="J90" s="284"/>
    </row>
    <row r="91" spans="1:10" s="288" customFormat="1" ht="39" customHeight="1" hidden="1">
      <c r="A91" s="17" t="s">
        <v>246</v>
      </c>
      <c r="B91" s="17" t="s">
        <v>250</v>
      </c>
      <c r="C91" s="17" t="s">
        <v>139</v>
      </c>
      <c r="D91" s="17" t="s">
        <v>156</v>
      </c>
      <c r="E91" s="17" t="s">
        <v>247</v>
      </c>
      <c r="F91" s="308" t="s">
        <v>311</v>
      </c>
      <c r="G91" s="284"/>
      <c r="H91" s="284"/>
      <c r="I91" s="284"/>
      <c r="J91" s="284"/>
    </row>
    <row r="92" spans="1:10" s="288" customFormat="1" ht="18" customHeight="1">
      <c r="A92" s="18" t="s">
        <v>246</v>
      </c>
      <c r="B92" s="18" t="s">
        <v>511</v>
      </c>
      <c r="C92" s="18" t="s">
        <v>155</v>
      </c>
      <c r="D92" s="18" t="s">
        <v>156</v>
      </c>
      <c r="E92" s="18" t="s">
        <v>247</v>
      </c>
      <c r="F92" s="305" t="s">
        <v>260</v>
      </c>
      <c r="G92" s="301">
        <f>G93+G94+G96</f>
        <v>5.4</v>
      </c>
      <c r="H92" s="301">
        <f>H93+H94+H96</f>
        <v>2.2</v>
      </c>
      <c r="I92" s="301">
        <f>I93+I97+I98</f>
        <v>831.8</v>
      </c>
      <c r="J92" s="301">
        <f>J93+J97+J98</f>
        <v>855.0999999999999</v>
      </c>
    </row>
    <row r="93" spans="1:10" s="20" customFormat="1" ht="26.25" customHeight="1">
      <c r="A93" s="16" t="s">
        <v>246</v>
      </c>
      <c r="B93" s="16" t="s">
        <v>222</v>
      </c>
      <c r="C93" s="16" t="s">
        <v>155</v>
      </c>
      <c r="D93" s="16" t="s">
        <v>156</v>
      </c>
      <c r="E93" s="16" t="s">
        <v>247</v>
      </c>
      <c r="F93" s="309" t="s">
        <v>261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246</v>
      </c>
      <c r="B94" s="17" t="s">
        <v>222</v>
      </c>
      <c r="C94" s="17" t="s">
        <v>103</v>
      </c>
      <c r="D94" s="17" t="s">
        <v>156</v>
      </c>
      <c r="E94" s="17" t="s">
        <v>247</v>
      </c>
      <c r="F94" s="253" t="s">
        <v>550</v>
      </c>
      <c r="G94" s="316">
        <f>G95+G96</f>
        <v>3.2</v>
      </c>
      <c r="H94" s="316">
        <v>0</v>
      </c>
      <c r="I94" s="284">
        <f>I95+I96</f>
        <v>33.5</v>
      </c>
      <c r="J94" s="284">
        <f>J95+J96</f>
        <v>33.5</v>
      </c>
    </row>
    <row r="95" spans="1:10" s="20" customFormat="1" ht="30" customHeight="1">
      <c r="A95" s="17" t="s">
        <v>246</v>
      </c>
      <c r="B95" s="17" t="s">
        <v>222</v>
      </c>
      <c r="C95" s="17" t="s">
        <v>103</v>
      </c>
      <c r="D95" s="17" t="s">
        <v>156</v>
      </c>
      <c r="E95" s="17" t="s">
        <v>247</v>
      </c>
      <c r="F95" s="310" t="s">
        <v>251</v>
      </c>
      <c r="G95" s="284">
        <v>1</v>
      </c>
      <c r="H95" s="284">
        <v>1</v>
      </c>
      <c r="I95" s="284">
        <v>1</v>
      </c>
      <c r="J95" s="284">
        <v>1</v>
      </c>
    </row>
    <row r="96" spans="1:10" s="20" customFormat="1" ht="54" customHeight="1">
      <c r="A96" s="17" t="s">
        <v>246</v>
      </c>
      <c r="B96" s="17" t="s">
        <v>222</v>
      </c>
      <c r="C96" s="17" t="s">
        <v>103</v>
      </c>
      <c r="D96" s="17" t="s">
        <v>156</v>
      </c>
      <c r="E96" s="17" t="s">
        <v>247</v>
      </c>
      <c r="F96" s="310" t="s">
        <v>253</v>
      </c>
      <c r="G96" s="284">
        <v>2.2</v>
      </c>
      <c r="H96" s="284">
        <v>2.2</v>
      </c>
      <c r="I96" s="284">
        <v>32.5</v>
      </c>
      <c r="J96" s="284">
        <v>32.5</v>
      </c>
    </row>
    <row r="97" spans="1:10" ht="31.5" customHeight="1">
      <c r="A97" s="17" t="s">
        <v>246</v>
      </c>
      <c r="B97" s="17" t="s">
        <v>221</v>
      </c>
      <c r="C97" s="17" t="s">
        <v>103</v>
      </c>
      <c r="D97" s="17" t="s">
        <v>156</v>
      </c>
      <c r="E97" s="17" t="s">
        <v>247</v>
      </c>
      <c r="F97" s="253" t="s">
        <v>477</v>
      </c>
      <c r="G97" s="30">
        <v>243.6</v>
      </c>
      <c r="H97" s="30">
        <v>0</v>
      </c>
      <c r="I97" s="284">
        <v>632.5</v>
      </c>
      <c r="J97" s="284">
        <v>655.8</v>
      </c>
    </row>
    <row r="98" spans="1:10" ht="29.25" customHeight="1">
      <c r="A98" s="17" t="s">
        <v>246</v>
      </c>
      <c r="B98" s="17" t="s">
        <v>220</v>
      </c>
      <c r="C98" s="17" t="s">
        <v>103</v>
      </c>
      <c r="D98" s="17" t="s">
        <v>156</v>
      </c>
      <c r="E98" s="17" t="s">
        <v>247</v>
      </c>
      <c r="F98" s="253" t="s">
        <v>476</v>
      </c>
      <c r="G98" s="30">
        <v>70</v>
      </c>
      <c r="H98" s="30">
        <v>0</v>
      </c>
      <c r="I98" s="284">
        <v>165.8</v>
      </c>
      <c r="J98" s="284">
        <v>165.8</v>
      </c>
    </row>
    <row r="99" spans="1:10" ht="15" customHeight="1" hidden="1">
      <c r="A99" s="17" t="s">
        <v>246</v>
      </c>
      <c r="B99" s="17" t="s">
        <v>65</v>
      </c>
      <c r="C99" s="17" t="s">
        <v>103</v>
      </c>
      <c r="D99" s="17" t="s">
        <v>156</v>
      </c>
      <c r="E99" s="17" t="s">
        <v>247</v>
      </c>
      <c r="F99" s="253" t="s">
        <v>507</v>
      </c>
      <c r="G99" s="284"/>
      <c r="H99" s="284"/>
      <c r="I99" s="284"/>
      <c r="J99" s="284"/>
    </row>
    <row r="100" spans="1:10" ht="12.75" customHeight="1" hidden="1">
      <c r="A100" s="18" t="s">
        <v>246</v>
      </c>
      <c r="B100" s="18" t="s">
        <v>186</v>
      </c>
      <c r="C100" s="18" t="s">
        <v>103</v>
      </c>
      <c r="D100" s="18" t="s">
        <v>156</v>
      </c>
      <c r="E100" s="18" t="s">
        <v>157</v>
      </c>
      <c r="F100" s="311" t="s">
        <v>290</v>
      </c>
      <c r="G100" s="282">
        <f>G102+G106</f>
        <v>0</v>
      </c>
      <c r="H100" s="282">
        <f>H102+H106</f>
        <v>0</v>
      </c>
      <c r="I100" s="282">
        <f>I102+I106</f>
        <v>0</v>
      </c>
      <c r="J100" s="282">
        <f>J102+J106</f>
        <v>0</v>
      </c>
    </row>
    <row r="101" spans="1:10" ht="54.75" customHeight="1" hidden="1">
      <c r="A101" s="17" t="s">
        <v>246</v>
      </c>
      <c r="B101" s="17" t="s">
        <v>66</v>
      </c>
      <c r="C101" s="17" t="s">
        <v>103</v>
      </c>
      <c r="D101" s="17" t="s">
        <v>156</v>
      </c>
      <c r="E101" s="17" t="s">
        <v>247</v>
      </c>
      <c r="F101" s="253" t="s">
        <v>508</v>
      </c>
      <c r="G101" s="284"/>
      <c r="H101" s="284"/>
      <c r="I101" s="284"/>
      <c r="J101" s="284"/>
    </row>
    <row r="102" spans="1:10" s="288" customFormat="1" ht="38.25" hidden="1">
      <c r="A102" s="17" t="s">
        <v>246</v>
      </c>
      <c r="B102" s="17" t="s">
        <v>254</v>
      </c>
      <c r="C102" s="17" t="s">
        <v>103</v>
      </c>
      <c r="D102" s="17" t="s">
        <v>156</v>
      </c>
      <c r="E102" s="17" t="s">
        <v>247</v>
      </c>
      <c r="F102" s="253" t="s">
        <v>509</v>
      </c>
      <c r="G102" s="284"/>
      <c r="H102" s="284"/>
      <c r="I102" s="284"/>
      <c r="J102" s="284"/>
    </row>
    <row r="103" spans="1:10" s="288" customFormat="1" ht="51" hidden="1">
      <c r="A103" s="17" t="s">
        <v>246</v>
      </c>
      <c r="B103" s="17" t="s">
        <v>67</v>
      </c>
      <c r="C103" s="17" t="s">
        <v>103</v>
      </c>
      <c r="D103" s="17" t="s">
        <v>156</v>
      </c>
      <c r="E103" s="17" t="s">
        <v>247</v>
      </c>
      <c r="F103" s="253" t="s">
        <v>512</v>
      </c>
      <c r="G103" s="284"/>
      <c r="H103" s="284"/>
      <c r="I103" s="284"/>
      <c r="J103" s="284"/>
    </row>
    <row r="104" spans="1:10" s="288" customFormat="1" ht="38.25" hidden="1">
      <c r="A104" s="17" t="s">
        <v>246</v>
      </c>
      <c r="B104" s="17" t="s">
        <v>68</v>
      </c>
      <c r="C104" s="17" t="s">
        <v>103</v>
      </c>
      <c r="D104" s="17" t="s">
        <v>156</v>
      </c>
      <c r="E104" s="17" t="s">
        <v>247</v>
      </c>
      <c r="F104" s="253" t="s">
        <v>513</v>
      </c>
      <c r="G104" s="284"/>
      <c r="H104" s="284"/>
      <c r="I104" s="284"/>
      <c r="J104" s="284"/>
    </row>
    <row r="105" spans="1:10" s="288" customFormat="1" ht="51" hidden="1">
      <c r="A105" s="17" t="s">
        <v>246</v>
      </c>
      <c r="B105" s="17" t="s">
        <v>194</v>
      </c>
      <c r="C105" s="17" t="s">
        <v>103</v>
      </c>
      <c r="D105" s="17" t="s">
        <v>156</v>
      </c>
      <c r="E105" s="17" t="s">
        <v>247</v>
      </c>
      <c r="F105" s="253" t="s">
        <v>515</v>
      </c>
      <c r="G105" s="284"/>
      <c r="H105" s="284"/>
      <c r="I105" s="284"/>
      <c r="J105" s="284"/>
    </row>
    <row r="106" spans="1:10" s="288" customFormat="1" ht="31.5" customHeight="1" hidden="1">
      <c r="A106" s="17" t="s">
        <v>246</v>
      </c>
      <c r="B106" s="312" t="s">
        <v>324</v>
      </c>
      <c r="C106" s="17" t="s">
        <v>103</v>
      </c>
      <c r="D106" s="17" t="s">
        <v>156</v>
      </c>
      <c r="E106" s="17" t="s">
        <v>247</v>
      </c>
      <c r="F106" s="313" t="s">
        <v>516</v>
      </c>
      <c r="G106" s="284"/>
      <c r="H106" s="284"/>
      <c r="I106" s="284"/>
      <c r="J106" s="284"/>
    </row>
    <row r="107" spans="1:10" s="288" customFormat="1" ht="31.5" customHeight="1" hidden="1">
      <c r="A107" s="17" t="s">
        <v>246</v>
      </c>
      <c r="B107" s="312" t="s">
        <v>69</v>
      </c>
      <c r="C107" s="17" t="s">
        <v>103</v>
      </c>
      <c r="D107" s="17" t="s">
        <v>156</v>
      </c>
      <c r="E107" s="17" t="s">
        <v>247</v>
      </c>
      <c r="F107" s="313" t="s">
        <v>517</v>
      </c>
      <c r="G107" s="284"/>
      <c r="H107" s="284"/>
      <c r="I107" s="284"/>
      <c r="J107" s="284"/>
    </row>
    <row r="108" spans="1:10" s="288" customFormat="1" ht="39" customHeight="1" hidden="1">
      <c r="A108" s="18" t="s">
        <v>70</v>
      </c>
      <c r="B108" s="18" t="s">
        <v>154</v>
      </c>
      <c r="C108" s="18" t="s">
        <v>103</v>
      </c>
      <c r="D108" s="18" t="s">
        <v>156</v>
      </c>
      <c r="E108" s="18" t="s">
        <v>157</v>
      </c>
      <c r="F108" s="311" t="s">
        <v>256</v>
      </c>
      <c r="G108" s="282">
        <f>G109</f>
        <v>0</v>
      </c>
      <c r="H108" s="282">
        <f>H109</f>
        <v>0</v>
      </c>
      <c r="I108" s="282">
        <f>I109</f>
        <v>0</v>
      </c>
      <c r="J108" s="282">
        <f>J109</f>
        <v>0</v>
      </c>
    </row>
    <row r="109" spans="1:10" s="288" customFormat="1" ht="70.5" customHeight="1" hidden="1">
      <c r="A109" s="17" t="s">
        <v>70</v>
      </c>
      <c r="B109" s="17" t="s">
        <v>196</v>
      </c>
      <c r="C109" s="17" t="s">
        <v>103</v>
      </c>
      <c r="D109" s="17" t="s">
        <v>156</v>
      </c>
      <c r="E109" s="17" t="s">
        <v>240</v>
      </c>
      <c r="F109" s="253" t="s">
        <v>27</v>
      </c>
      <c r="G109" s="284">
        <v>0</v>
      </c>
      <c r="H109" s="284">
        <v>0</v>
      </c>
      <c r="I109" s="284">
        <v>0</v>
      </c>
      <c r="J109" s="284">
        <v>0</v>
      </c>
    </row>
    <row r="110" spans="1:10" s="288" customFormat="1" ht="39" customHeight="1" hidden="1">
      <c r="A110" s="17" t="s">
        <v>255</v>
      </c>
      <c r="B110" s="17" t="s">
        <v>196</v>
      </c>
      <c r="C110" s="17" t="s">
        <v>103</v>
      </c>
      <c r="D110" s="17" t="s">
        <v>156</v>
      </c>
      <c r="E110" s="17" t="s">
        <v>247</v>
      </c>
      <c r="F110" s="253" t="s">
        <v>28</v>
      </c>
      <c r="G110" s="284"/>
      <c r="H110" s="284"/>
      <c r="I110" s="284"/>
      <c r="J110" s="284"/>
    </row>
    <row r="111" spans="1:10" ht="12.75">
      <c r="A111" s="18"/>
      <c r="B111" s="18"/>
      <c r="C111" s="18"/>
      <c r="D111" s="18"/>
      <c r="E111" s="18"/>
      <c r="F111" s="281" t="s">
        <v>257</v>
      </c>
      <c r="G111" s="282">
        <f>G72+G73</f>
        <v>15861.9</v>
      </c>
      <c r="H111" s="282">
        <f>H72+H73</f>
        <v>1.2000000000000002</v>
      </c>
      <c r="I111" s="282">
        <f>I72+I73</f>
        <v>24696</v>
      </c>
      <c r="J111" s="282">
        <f>J72+J73</f>
        <v>23584.7</v>
      </c>
    </row>
    <row r="112" spans="1:6" ht="12.75">
      <c r="A112" s="288"/>
      <c r="B112" s="288"/>
      <c r="C112" s="288"/>
      <c r="D112" s="288"/>
      <c r="E112" s="288"/>
      <c r="F112" s="288"/>
    </row>
    <row r="113" spans="9:10" ht="12.75">
      <c r="I113" s="314"/>
      <c r="J113" s="314"/>
    </row>
    <row r="114" spans="7:10" ht="12.75">
      <c r="G114" s="314"/>
      <c r="H114" s="314"/>
      <c r="I114" s="314"/>
      <c r="J114" s="314"/>
    </row>
    <row r="115" spans="7:10" ht="12.75">
      <c r="G115" s="315"/>
      <c r="H115" s="315"/>
      <c r="I115" s="315"/>
      <c r="J115" s="315"/>
    </row>
    <row r="116" spans="7:10" ht="12.75">
      <c r="G116" s="315"/>
      <c r="H116" s="315"/>
      <c r="I116" s="315"/>
      <c r="J116" s="315"/>
    </row>
  </sheetData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6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54.00390625" style="4" customWidth="1"/>
    <col min="2" max="2" width="7.00390625" style="135" customWidth="1"/>
    <col min="3" max="3" width="4.00390625" style="136" customWidth="1"/>
    <col min="4" max="4" width="7.625" style="136" customWidth="1"/>
    <col min="5" max="5" width="12.375" style="4" customWidth="1"/>
    <col min="6" max="6" width="7.375" style="136" customWidth="1"/>
    <col min="7" max="7" width="12.0039062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62" t="s">
        <v>289</v>
      </c>
      <c r="D1" s="362"/>
      <c r="E1" s="362"/>
      <c r="F1" s="362"/>
      <c r="G1" s="362"/>
    </row>
    <row r="2" spans="1:7" ht="15.75">
      <c r="A2" s="7"/>
      <c r="B2" s="134"/>
      <c r="C2" s="362" t="s">
        <v>100</v>
      </c>
      <c r="D2" s="362"/>
      <c r="E2" s="362"/>
      <c r="F2" s="362"/>
      <c r="G2" s="362"/>
    </row>
    <row r="3" spans="1:7" ht="15.75">
      <c r="A3" s="7"/>
      <c r="B3" s="134"/>
      <c r="C3" s="362" t="s">
        <v>295</v>
      </c>
      <c r="D3" s="362"/>
      <c r="E3" s="362"/>
      <c r="F3" s="362"/>
      <c r="G3" s="362"/>
    </row>
    <row r="4" spans="1:6" ht="15.75">
      <c r="A4" s="7"/>
      <c r="B4" s="134"/>
      <c r="C4" s="8"/>
      <c r="D4" s="8"/>
      <c r="E4" s="8"/>
      <c r="F4" s="56"/>
    </row>
    <row r="5" spans="1:7" ht="24.75" customHeight="1">
      <c r="A5" s="364" t="s">
        <v>319</v>
      </c>
      <c r="B5" s="364"/>
      <c r="C5" s="364"/>
      <c r="D5" s="364"/>
      <c r="E5" s="364"/>
      <c r="F5" s="364"/>
      <c r="G5" s="364"/>
    </row>
    <row r="6" ht="12" customHeight="1"/>
    <row r="7" spans="1:7" s="139" customFormat="1" ht="33" customHeight="1">
      <c r="A7" s="137" t="s">
        <v>101</v>
      </c>
      <c r="B7" s="137" t="s">
        <v>537</v>
      </c>
      <c r="C7" s="137" t="s">
        <v>557</v>
      </c>
      <c r="D7" s="137" t="s">
        <v>558</v>
      </c>
      <c r="E7" s="137" t="s">
        <v>559</v>
      </c>
      <c r="F7" s="137" t="s">
        <v>560</v>
      </c>
      <c r="G7" s="138" t="s">
        <v>561</v>
      </c>
    </row>
    <row r="8" spans="1:7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</row>
    <row r="9" spans="1:7" s="164" customFormat="1" ht="15" customHeight="1">
      <c r="A9" s="160" t="s">
        <v>106</v>
      </c>
      <c r="B9" s="39" t="s">
        <v>485</v>
      </c>
      <c r="C9" s="161" t="s">
        <v>92</v>
      </c>
      <c r="D9" s="161"/>
      <c r="E9" s="162"/>
      <c r="F9" s="161"/>
      <c r="G9" s="163">
        <f>G10+G18+G26+G51</f>
        <v>9959.26396</v>
      </c>
    </row>
    <row r="10" spans="1:7" s="166" customFormat="1" ht="27" customHeight="1">
      <c r="A10" s="58" t="s">
        <v>89</v>
      </c>
      <c r="B10" s="39" t="s">
        <v>485</v>
      </c>
      <c r="C10" s="125" t="s">
        <v>92</v>
      </c>
      <c r="D10" s="125" t="s">
        <v>93</v>
      </c>
      <c r="E10" s="165"/>
      <c r="F10" s="147"/>
      <c r="G10" s="61">
        <f>G11</f>
        <v>846</v>
      </c>
    </row>
    <row r="11" spans="1:7" ht="30" customHeight="1">
      <c r="A11" s="167" t="s">
        <v>562</v>
      </c>
      <c r="B11" s="62" t="s">
        <v>485</v>
      </c>
      <c r="C11" s="168" t="s">
        <v>92</v>
      </c>
      <c r="D11" s="168" t="s">
        <v>93</v>
      </c>
      <c r="E11" s="78" t="s">
        <v>432</v>
      </c>
      <c r="F11" s="169"/>
      <c r="G11" s="170">
        <f>G12</f>
        <v>846</v>
      </c>
    </row>
    <row r="12" spans="1:7" ht="13.5" customHeight="1">
      <c r="A12" s="171" t="s">
        <v>519</v>
      </c>
      <c r="B12" s="47" t="s">
        <v>485</v>
      </c>
      <c r="C12" s="172" t="s">
        <v>92</v>
      </c>
      <c r="D12" s="172" t="s">
        <v>93</v>
      </c>
      <c r="E12" s="55" t="s">
        <v>433</v>
      </c>
      <c r="F12" s="172"/>
      <c r="G12" s="173">
        <f>G13</f>
        <v>846</v>
      </c>
    </row>
    <row r="13" spans="1:9" ht="27.75" customHeight="1">
      <c r="A13" s="131" t="s">
        <v>520</v>
      </c>
      <c r="B13" s="40" t="s">
        <v>485</v>
      </c>
      <c r="C13" s="146" t="s">
        <v>92</v>
      </c>
      <c r="D13" s="146" t="s">
        <v>93</v>
      </c>
      <c r="E13" s="52" t="s">
        <v>434</v>
      </c>
      <c r="F13" s="174"/>
      <c r="G13" s="175">
        <f>G14</f>
        <v>846</v>
      </c>
      <c r="I13" s="176"/>
    </row>
    <row r="14" spans="1:7" ht="54" customHeight="1">
      <c r="A14" s="63" t="s">
        <v>563</v>
      </c>
      <c r="B14" s="40" t="s">
        <v>485</v>
      </c>
      <c r="C14" s="146" t="s">
        <v>92</v>
      </c>
      <c r="D14" s="146" t="s">
        <v>93</v>
      </c>
      <c r="E14" s="52" t="s">
        <v>434</v>
      </c>
      <c r="F14" s="174" t="s">
        <v>293</v>
      </c>
      <c r="G14" s="175">
        <f>G15</f>
        <v>846</v>
      </c>
    </row>
    <row r="15" spans="1:7" ht="17.25" customHeight="1">
      <c r="A15" s="63" t="s">
        <v>564</v>
      </c>
      <c r="B15" s="40" t="s">
        <v>485</v>
      </c>
      <c r="C15" s="146" t="s">
        <v>92</v>
      </c>
      <c r="D15" s="146" t="s">
        <v>93</v>
      </c>
      <c r="E15" s="52" t="s">
        <v>434</v>
      </c>
      <c r="F15" s="174" t="s">
        <v>197</v>
      </c>
      <c r="G15" s="175">
        <f>G16+G17</f>
        <v>846</v>
      </c>
    </row>
    <row r="16" spans="1:7" ht="15.75" hidden="1">
      <c r="A16" s="131" t="s">
        <v>521</v>
      </c>
      <c r="B16" s="40" t="s">
        <v>485</v>
      </c>
      <c r="C16" s="146" t="s">
        <v>92</v>
      </c>
      <c r="D16" s="146" t="s">
        <v>93</v>
      </c>
      <c r="E16" s="52" t="s">
        <v>434</v>
      </c>
      <c r="F16" s="146">
        <v>121</v>
      </c>
      <c r="G16" s="177">
        <v>650</v>
      </c>
    </row>
    <row r="17" spans="1:7" ht="38.25" hidden="1">
      <c r="A17" s="131" t="s">
        <v>523</v>
      </c>
      <c r="B17" s="40" t="s">
        <v>485</v>
      </c>
      <c r="C17" s="146" t="s">
        <v>92</v>
      </c>
      <c r="D17" s="146" t="s">
        <v>93</v>
      </c>
      <c r="E17" s="52" t="s">
        <v>434</v>
      </c>
      <c r="F17" s="146" t="s">
        <v>524</v>
      </c>
      <c r="G17" s="177">
        <v>196</v>
      </c>
    </row>
    <row r="18" spans="1:7" s="166" customFormat="1" ht="42" customHeight="1">
      <c r="A18" s="58" t="s">
        <v>115</v>
      </c>
      <c r="B18" s="40" t="s">
        <v>485</v>
      </c>
      <c r="C18" s="36" t="s">
        <v>92</v>
      </c>
      <c r="D18" s="36" t="s">
        <v>95</v>
      </c>
      <c r="E18" s="154"/>
      <c r="F18" s="36"/>
      <c r="G18" s="37">
        <f>G19</f>
        <v>670</v>
      </c>
    </row>
    <row r="19" spans="1:7" ht="27" customHeight="1">
      <c r="A19" s="167" t="s">
        <v>525</v>
      </c>
      <c r="B19" s="40" t="s">
        <v>485</v>
      </c>
      <c r="C19" s="54" t="s">
        <v>92</v>
      </c>
      <c r="D19" s="54" t="s">
        <v>95</v>
      </c>
      <c r="E19" s="78" t="s">
        <v>435</v>
      </c>
      <c r="F19" s="54"/>
      <c r="G19" s="179">
        <f>G20</f>
        <v>670</v>
      </c>
    </row>
    <row r="20" spans="1:7" ht="15" customHeight="1">
      <c r="A20" s="180" t="s">
        <v>565</v>
      </c>
      <c r="B20" s="40" t="s">
        <v>485</v>
      </c>
      <c r="C20" s="48" t="s">
        <v>92</v>
      </c>
      <c r="D20" s="48" t="s">
        <v>95</v>
      </c>
      <c r="E20" s="55" t="s">
        <v>436</v>
      </c>
      <c r="F20" s="66"/>
      <c r="G20" s="181">
        <f>G21</f>
        <v>670</v>
      </c>
    </row>
    <row r="21" spans="1:7" ht="25.5" customHeight="1">
      <c r="A21" s="131" t="s">
        <v>520</v>
      </c>
      <c r="B21" s="40" t="s">
        <v>485</v>
      </c>
      <c r="C21" s="24" t="s">
        <v>92</v>
      </c>
      <c r="D21" s="24" t="s">
        <v>95</v>
      </c>
      <c r="E21" s="52" t="s">
        <v>437</v>
      </c>
      <c r="F21" s="25"/>
      <c r="G21" s="175">
        <f>G22</f>
        <v>670</v>
      </c>
    </row>
    <row r="22" spans="1:7" ht="51.75" customHeight="1">
      <c r="A22" s="63" t="s">
        <v>563</v>
      </c>
      <c r="B22" s="40" t="s">
        <v>485</v>
      </c>
      <c r="C22" s="24" t="s">
        <v>92</v>
      </c>
      <c r="D22" s="24" t="s">
        <v>95</v>
      </c>
      <c r="E22" s="52" t="s">
        <v>437</v>
      </c>
      <c r="F22" s="25" t="s">
        <v>293</v>
      </c>
      <c r="G22" s="175">
        <f>G23</f>
        <v>670</v>
      </c>
    </row>
    <row r="23" spans="1:7" ht="17.25" customHeight="1">
      <c r="A23" s="63" t="s">
        <v>564</v>
      </c>
      <c r="B23" s="40" t="s">
        <v>485</v>
      </c>
      <c r="C23" s="24" t="s">
        <v>92</v>
      </c>
      <c r="D23" s="24" t="s">
        <v>95</v>
      </c>
      <c r="E23" s="52" t="s">
        <v>437</v>
      </c>
      <c r="F23" s="25" t="s">
        <v>197</v>
      </c>
      <c r="G23" s="175">
        <f>G24+G25</f>
        <v>670</v>
      </c>
    </row>
    <row r="24" spans="1:7" ht="15.75" hidden="1">
      <c r="A24" s="131" t="s">
        <v>521</v>
      </c>
      <c r="B24" s="40" t="s">
        <v>485</v>
      </c>
      <c r="C24" s="146" t="s">
        <v>92</v>
      </c>
      <c r="D24" s="146" t="s">
        <v>95</v>
      </c>
      <c r="E24" s="52" t="s">
        <v>437</v>
      </c>
      <c r="F24" s="146">
        <v>121</v>
      </c>
      <c r="G24" s="177">
        <v>515</v>
      </c>
    </row>
    <row r="25" spans="1:7" ht="38.25" hidden="1">
      <c r="A25" s="131" t="s">
        <v>523</v>
      </c>
      <c r="B25" s="40" t="s">
        <v>485</v>
      </c>
      <c r="C25" s="146" t="s">
        <v>92</v>
      </c>
      <c r="D25" s="146" t="s">
        <v>95</v>
      </c>
      <c r="E25" s="52" t="s">
        <v>437</v>
      </c>
      <c r="F25" s="146" t="s">
        <v>524</v>
      </c>
      <c r="G25" s="177">
        <v>155</v>
      </c>
    </row>
    <row r="26" spans="1:7" s="166" customFormat="1" ht="40.5" customHeight="1">
      <c r="A26" s="182" t="s">
        <v>85</v>
      </c>
      <c r="B26" s="39" t="s">
        <v>485</v>
      </c>
      <c r="C26" s="183" t="s">
        <v>92</v>
      </c>
      <c r="D26" s="183" t="s">
        <v>94</v>
      </c>
      <c r="E26" s="154"/>
      <c r="F26" s="183"/>
      <c r="G26" s="67">
        <f>G27</f>
        <v>8020.769</v>
      </c>
    </row>
    <row r="27" spans="1:7" ht="39.75" customHeight="1">
      <c r="A27" s="68" t="s">
        <v>526</v>
      </c>
      <c r="B27" s="62" t="s">
        <v>485</v>
      </c>
      <c r="C27" s="54" t="s">
        <v>92</v>
      </c>
      <c r="D27" s="54" t="s">
        <v>94</v>
      </c>
      <c r="E27" s="78" t="s">
        <v>438</v>
      </c>
      <c r="F27" s="54"/>
      <c r="G27" s="184">
        <f>G28+G46</f>
        <v>8020.769</v>
      </c>
    </row>
    <row r="28" spans="1:7" ht="26.25" customHeight="1">
      <c r="A28" s="26" t="s">
        <v>566</v>
      </c>
      <c r="B28" s="40" t="s">
        <v>485</v>
      </c>
      <c r="C28" s="24" t="s">
        <v>92</v>
      </c>
      <c r="D28" s="24" t="s">
        <v>94</v>
      </c>
      <c r="E28" s="52" t="s">
        <v>439</v>
      </c>
      <c r="F28" s="24"/>
      <c r="G28" s="185">
        <f>G29+G35</f>
        <v>8019.769</v>
      </c>
    </row>
    <row r="29" spans="1:7" ht="27" customHeight="1">
      <c r="A29" s="131" t="s">
        <v>520</v>
      </c>
      <c r="B29" s="40" t="s">
        <v>485</v>
      </c>
      <c r="C29" s="24" t="s">
        <v>92</v>
      </c>
      <c r="D29" s="24" t="s">
        <v>94</v>
      </c>
      <c r="E29" s="52" t="s">
        <v>440</v>
      </c>
      <c r="F29" s="24"/>
      <c r="G29" s="186">
        <f>G30</f>
        <v>6582.26</v>
      </c>
    </row>
    <row r="30" spans="1:7" ht="43.5" customHeight="1">
      <c r="A30" s="63" t="s">
        <v>563</v>
      </c>
      <c r="B30" s="40" t="s">
        <v>485</v>
      </c>
      <c r="C30" s="24" t="s">
        <v>92</v>
      </c>
      <c r="D30" s="24" t="s">
        <v>94</v>
      </c>
      <c r="E30" s="52" t="s">
        <v>440</v>
      </c>
      <c r="F30" s="24" t="s">
        <v>293</v>
      </c>
      <c r="G30" s="186">
        <f>G31</f>
        <v>6582.26</v>
      </c>
    </row>
    <row r="31" spans="1:7" ht="16.5" customHeight="1">
      <c r="A31" s="131" t="s">
        <v>529</v>
      </c>
      <c r="B31" s="40" t="s">
        <v>485</v>
      </c>
      <c r="C31" s="24" t="s">
        <v>92</v>
      </c>
      <c r="D31" s="24" t="s">
        <v>94</v>
      </c>
      <c r="E31" s="52" t="s">
        <v>440</v>
      </c>
      <c r="F31" s="24" t="s">
        <v>197</v>
      </c>
      <c r="G31" s="186">
        <f>G32+G34+G33</f>
        <v>6582.26</v>
      </c>
    </row>
    <row r="32" spans="1:7" ht="15.75" hidden="1">
      <c r="A32" s="131" t="s">
        <v>521</v>
      </c>
      <c r="B32" s="40" t="s">
        <v>485</v>
      </c>
      <c r="C32" s="24" t="s">
        <v>92</v>
      </c>
      <c r="D32" s="24" t="s">
        <v>94</v>
      </c>
      <c r="E32" s="52" t="s">
        <v>440</v>
      </c>
      <c r="F32" s="24" t="s">
        <v>107</v>
      </c>
      <c r="G32" s="187">
        <v>5080</v>
      </c>
    </row>
    <row r="33" spans="1:7" ht="25.5" hidden="1">
      <c r="A33" s="131" t="s">
        <v>532</v>
      </c>
      <c r="B33" s="40" t="s">
        <v>485</v>
      </c>
      <c r="C33" s="24" t="s">
        <v>92</v>
      </c>
      <c r="D33" s="24" t="s">
        <v>94</v>
      </c>
      <c r="E33" s="52" t="s">
        <v>440</v>
      </c>
      <c r="F33" s="24" t="s">
        <v>108</v>
      </c>
      <c r="G33" s="187">
        <v>2.34</v>
      </c>
    </row>
    <row r="34" spans="1:7" ht="41.25" customHeight="1" hidden="1">
      <c r="A34" s="131" t="s">
        <v>523</v>
      </c>
      <c r="B34" s="40" t="s">
        <v>485</v>
      </c>
      <c r="C34" s="24" t="s">
        <v>92</v>
      </c>
      <c r="D34" s="24" t="s">
        <v>94</v>
      </c>
      <c r="E34" s="52" t="s">
        <v>440</v>
      </c>
      <c r="F34" s="24" t="s">
        <v>524</v>
      </c>
      <c r="G34" s="185">
        <v>1499.92</v>
      </c>
    </row>
    <row r="35" spans="1:7" ht="19.5" customHeight="1">
      <c r="A35" s="131" t="s">
        <v>528</v>
      </c>
      <c r="B35" s="40" t="s">
        <v>485</v>
      </c>
      <c r="C35" s="24" t="s">
        <v>92</v>
      </c>
      <c r="D35" s="24" t="s">
        <v>94</v>
      </c>
      <c r="E35" s="52" t="s">
        <v>441</v>
      </c>
      <c r="F35" s="24"/>
      <c r="G35" s="185">
        <f>G36+G40</f>
        <v>1437.509</v>
      </c>
    </row>
    <row r="36" spans="1:7" ht="29.25" customHeight="1">
      <c r="A36" s="28" t="s">
        <v>567</v>
      </c>
      <c r="B36" s="40" t="s">
        <v>485</v>
      </c>
      <c r="C36" s="24" t="s">
        <v>92</v>
      </c>
      <c r="D36" s="24" t="s">
        <v>94</v>
      </c>
      <c r="E36" s="52" t="s">
        <v>441</v>
      </c>
      <c r="F36" s="24" t="s">
        <v>568</v>
      </c>
      <c r="G36" s="185">
        <f>G37</f>
        <v>1405.509</v>
      </c>
    </row>
    <row r="37" spans="1:7" ht="28.5" customHeight="1">
      <c r="A37" s="131" t="s">
        <v>569</v>
      </c>
      <c r="B37" s="40" t="s">
        <v>485</v>
      </c>
      <c r="C37" s="24" t="s">
        <v>92</v>
      </c>
      <c r="D37" s="24" t="s">
        <v>94</v>
      </c>
      <c r="E37" s="52" t="s">
        <v>441</v>
      </c>
      <c r="F37" s="24" t="s">
        <v>530</v>
      </c>
      <c r="G37" s="187">
        <f>G38+G39</f>
        <v>1405.509</v>
      </c>
    </row>
    <row r="38" spans="1:7" ht="25.5" hidden="1">
      <c r="A38" s="26" t="s">
        <v>109</v>
      </c>
      <c r="B38" s="40" t="s">
        <v>485</v>
      </c>
      <c r="C38" s="24" t="s">
        <v>92</v>
      </c>
      <c r="D38" s="24" t="s">
        <v>94</v>
      </c>
      <c r="E38" s="52" t="s">
        <v>441</v>
      </c>
      <c r="F38" s="24" t="s">
        <v>110</v>
      </c>
      <c r="G38" s="185">
        <v>441.02</v>
      </c>
    </row>
    <row r="39" spans="1:7" ht="27" customHeight="1" hidden="1">
      <c r="A39" s="26" t="s">
        <v>190</v>
      </c>
      <c r="B39" s="40" t="s">
        <v>485</v>
      </c>
      <c r="C39" s="24" t="s">
        <v>92</v>
      </c>
      <c r="D39" s="24" t="s">
        <v>94</v>
      </c>
      <c r="E39" s="52" t="s">
        <v>441</v>
      </c>
      <c r="F39" s="24" t="s">
        <v>111</v>
      </c>
      <c r="G39" s="317">
        <v>964.489</v>
      </c>
    </row>
    <row r="40" spans="1:7" ht="16.5" customHeight="1">
      <c r="A40" s="26" t="s">
        <v>349</v>
      </c>
      <c r="B40" s="40" t="s">
        <v>485</v>
      </c>
      <c r="C40" s="24" t="s">
        <v>92</v>
      </c>
      <c r="D40" s="24" t="s">
        <v>94</v>
      </c>
      <c r="E40" s="52" t="s">
        <v>441</v>
      </c>
      <c r="F40" s="24" t="s">
        <v>570</v>
      </c>
      <c r="G40" s="318">
        <f>G41+G43</f>
        <v>32</v>
      </c>
    </row>
    <row r="41" spans="1:7" ht="16.5" customHeight="1" hidden="1">
      <c r="A41" s="26" t="s">
        <v>571</v>
      </c>
      <c r="B41" s="40" t="s">
        <v>485</v>
      </c>
      <c r="C41" s="24" t="s">
        <v>92</v>
      </c>
      <c r="D41" s="24" t="s">
        <v>94</v>
      </c>
      <c r="E41" s="52" t="s">
        <v>441</v>
      </c>
      <c r="F41" s="24" t="s">
        <v>572</v>
      </c>
      <c r="G41" s="318">
        <f>G42</f>
        <v>0</v>
      </c>
    </row>
    <row r="42" spans="1:7" ht="66.75" customHeight="1" hidden="1">
      <c r="A42" s="188" t="s">
        <v>573</v>
      </c>
      <c r="B42" s="40" t="s">
        <v>485</v>
      </c>
      <c r="C42" s="24" t="s">
        <v>92</v>
      </c>
      <c r="D42" s="24" t="s">
        <v>94</v>
      </c>
      <c r="E42" s="52" t="s">
        <v>527</v>
      </c>
      <c r="F42" s="24" t="s">
        <v>26</v>
      </c>
      <c r="G42" s="318"/>
    </row>
    <row r="43" spans="1:7" ht="18" customHeight="1">
      <c r="A43" s="28" t="s">
        <v>574</v>
      </c>
      <c r="B43" s="40" t="s">
        <v>485</v>
      </c>
      <c r="C43" s="24" t="s">
        <v>92</v>
      </c>
      <c r="D43" s="24" t="s">
        <v>94</v>
      </c>
      <c r="E43" s="52" t="s">
        <v>441</v>
      </c>
      <c r="F43" s="24" t="s">
        <v>533</v>
      </c>
      <c r="G43" s="187">
        <f>G44+G45</f>
        <v>32</v>
      </c>
    </row>
    <row r="44" spans="1:7" ht="17.25" customHeight="1" hidden="1">
      <c r="A44" s="28" t="s">
        <v>575</v>
      </c>
      <c r="B44" s="40" t="s">
        <v>485</v>
      </c>
      <c r="C44" s="24" t="s">
        <v>92</v>
      </c>
      <c r="D44" s="24" t="s">
        <v>94</v>
      </c>
      <c r="E44" s="52" t="s">
        <v>441</v>
      </c>
      <c r="F44" s="24" t="s">
        <v>113</v>
      </c>
      <c r="G44" s="187">
        <v>32</v>
      </c>
    </row>
    <row r="45" spans="1:7" ht="17.25" customHeight="1" hidden="1">
      <c r="A45" s="28" t="s">
        <v>536</v>
      </c>
      <c r="B45" s="40" t="s">
        <v>485</v>
      </c>
      <c r="C45" s="24" t="s">
        <v>92</v>
      </c>
      <c r="D45" s="24" t="s">
        <v>94</v>
      </c>
      <c r="E45" s="52" t="s">
        <v>527</v>
      </c>
      <c r="F45" s="24" t="s">
        <v>535</v>
      </c>
      <c r="G45" s="187"/>
    </row>
    <row r="46" spans="1:7" ht="29.25" customHeight="1">
      <c r="A46" s="70" t="s">
        <v>576</v>
      </c>
      <c r="B46" s="39" t="s">
        <v>485</v>
      </c>
      <c r="C46" s="54" t="s">
        <v>92</v>
      </c>
      <c r="D46" s="54" t="s">
        <v>94</v>
      </c>
      <c r="E46" s="78" t="s">
        <v>443</v>
      </c>
      <c r="F46" s="54"/>
      <c r="G46" s="179">
        <f>G47</f>
        <v>1</v>
      </c>
    </row>
    <row r="47" spans="1:7" ht="30.75" customHeight="1">
      <c r="A47" s="189" t="s">
        <v>539</v>
      </c>
      <c r="B47" s="47" t="s">
        <v>485</v>
      </c>
      <c r="C47" s="48" t="s">
        <v>92</v>
      </c>
      <c r="D47" s="48" t="s">
        <v>94</v>
      </c>
      <c r="E47" s="55" t="s">
        <v>442</v>
      </c>
      <c r="F47" s="48"/>
      <c r="G47" s="181">
        <f>G48</f>
        <v>1</v>
      </c>
    </row>
    <row r="48" spans="1:7" ht="30.75" customHeight="1">
      <c r="A48" s="28" t="s">
        <v>567</v>
      </c>
      <c r="B48" s="40" t="s">
        <v>485</v>
      </c>
      <c r="C48" s="48" t="s">
        <v>92</v>
      </c>
      <c r="D48" s="48" t="s">
        <v>94</v>
      </c>
      <c r="E48" s="55" t="s">
        <v>442</v>
      </c>
      <c r="F48" s="29" t="s">
        <v>568</v>
      </c>
      <c r="G48" s="181">
        <f>G49</f>
        <v>1</v>
      </c>
    </row>
    <row r="49" spans="1:7" ht="30.75" customHeight="1">
      <c r="A49" s="131" t="s">
        <v>569</v>
      </c>
      <c r="B49" s="40" t="s">
        <v>485</v>
      </c>
      <c r="C49" s="24" t="s">
        <v>92</v>
      </c>
      <c r="D49" s="24" t="s">
        <v>94</v>
      </c>
      <c r="E49" s="52" t="s">
        <v>442</v>
      </c>
      <c r="F49" s="24" t="s">
        <v>530</v>
      </c>
      <c r="G49" s="187">
        <f>G50</f>
        <v>1</v>
      </c>
    </row>
    <row r="50" spans="1:7" ht="25.5" customHeight="1" hidden="1">
      <c r="A50" s="26" t="s">
        <v>190</v>
      </c>
      <c r="B50" s="40" t="s">
        <v>485</v>
      </c>
      <c r="C50" s="24" t="s">
        <v>92</v>
      </c>
      <c r="D50" s="24" t="s">
        <v>94</v>
      </c>
      <c r="E50" s="52" t="s">
        <v>442</v>
      </c>
      <c r="F50" s="24" t="s">
        <v>111</v>
      </c>
      <c r="G50" s="187">
        <v>1</v>
      </c>
    </row>
    <row r="51" spans="1:7" s="166" customFormat="1" ht="14.25" customHeight="1">
      <c r="A51" s="58" t="s">
        <v>116</v>
      </c>
      <c r="B51" s="39" t="s">
        <v>485</v>
      </c>
      <c r="C51" s="107" t="s">
        <v>92</v>
      </c>
      <c r="D51" s="107" t="s">
        <v>103</v>
      </c>
      <c r="E51" s="154"/>
      <c r="F51" s="107"/>
      <c r="G51" s="142">
        <f>G52+G62</f>
        <v>422.49496</v>
      </c>
    </row>
    <row r="52" spans="1:7" ht="29.25" customHeight="1">
      <c r="A52" s="70" t="s">
        <v>576</v>
      </c>
      <c r="B52" s="62" t="s">
        <v>485</v>
      </c>
      <c r="C52" s="54" t="s">
        <v>92</v>
      </c>
      <c r="D52" s="54" t="s">
        <v>103</v>
      </c>
      <c r="E52" s="78" t="s">
        <v>443</v>
      </c>
      <c r="F52" s="54"/>
      <c r="G52" s="179">
        <f>G53</f>
        <v>165.8</v>
      </c>
    </row>
    <row r="53" spans="1:7" s="145" customFormat="1" ht="29.25" customHeight="1">
      <c r="A53" s="190" t="s">
        <v>540</v>
      </c>
      <c r="B53" s="40" t="s">
        <v>485</v>
      </c>
      <c r="C53" s="66" t="s">
        <v>92</v>
      </c>
      <c r="D53" s="66" t="s">
        <v>103</v>
      </c>
      <c r="E53" s="55" t="s">
        <v>444</v>
      </c>
      <c r="F53" s="66"/>
      <c r="G53" s="144">
        <f>G54+G58</f>
        <v>165.8</v>
      </c>
    </row>
    <row r="54" spans="1:7" s="145" customFormat="1" ht="43.5" customHeight="1">
      <c r="A54" s="63" t="s">
        <v>563</v>
      </c>
      <c r="B54" s="40" t="s">
        <v>485</v>
      </c>
      <c r="C54" s="43" t="s">
        <v>92</v>
      </c>
      <c r="D54" s="43" t="s">
        <v>103</v>
      </c>
      <c r="E54" s="75" t="s">
        <v>444</v>
      </c>
      <c r="F54" s="43" t="s">
        <v>293</v>
      </c>
      <c r="G54" s="144">
        <f>G55</f>
        <v>128</v>
      </c>
    </row>
    <row r="55" spans="1:7" ht="17.25" customHeight="1">
      <c r="A55" s="131" t="s">
        <v>529</v>
      </c>
      <c r="B55" s="40" t="s">
        <v>485</v>
      </c>
      <c r="C55" s="25" t="s">
        <v>92</v>
      </c>
      <c r="D55" s="25" t="s">
        <v>103</v>
      </c>
      <c r="E55" s="52" t="s">
        <v>444</v>
      </c>
      <c r="F55" s="25" t="s">
        <v>197</v>
      </c>
      <c r="G55" s="150">
        <f>G56+G57</f>
        <v>128</v>
      </c>
    </row>
    <row r="56" spans="1:7" ht="15.75" hidden="1">
      <c r="A56" s="131" t="s">
        <v>521</v>
      </c>
      <c r="B56" s="40" t="s">
        <v>485</v>
      </c>
      <c r="C56" s="25" t="s">
        <v>92</v>
      </c>
      <c r="D56" s="25" t="s">
        <v>103</v>
      </c>
      <c r="E56" s="52" t="s">
        <v>444</v>
      </c>
      <c r="F56" s="24" t="s">
        <v>107</v>
      </c>
      <c r="G56" s="187">
        <v>98</v>
      </c>
    </row>
    <row r="57" spans="1:7" ht="38.25" hidden="1">
      <c r="A57" s="131" t="s">
        <v>523</v>
      </c>
      <c r="B57" s="40" t="s">
        <v>485</v>
      </c>
      <c r="C57" s="25" t="s">
        <v>92</v>
      </c>
      <c r="D57" s="25" t="s">
        <v>103</v>
      </c>
      <c r="E57" s="52" t="s">
        <v>444</v>
      </c>
      <c r="F57" s="24" t="s">
        <v>524</v>
      </c>
      <c r="G57" s="187">
        <v>30</v>
      </c>
    </row>
    <row r="58" spans="1:7" ht="25.5">
      <c r="A58" s="28" t="s">
        <v>567</v>
      </c>
      <c r="B58" s="40" t="s">
        <v>485</v>
      </c>
      <c r="C58" s="25" t="s">
        <v>92</v>
      </c>
      <c r="D58" s="25" t="s">
        <v>103</v>
      </c>
      <c r="E58" s="52" t="s">
        <v>444</v>
      </c>
      <c r="F58" s="24" t="s">
        <v>568</v>
      </c>
      <c r="G58" s="187">
        <f>G59</f>
        <v>37.8</v>
      </c>
    </row>
    <row r="59" spans="1:7" ht="25.5">
      <c r="A59" s="131" t="s">
        <v>531</v>
      </c>
      <c r="B59" s="40" t="s">
        <v>485</v>
      </c>
      <c r="C59" s="25" t="s">
        <v>92</v>
      </c>
      <c r="D59" s="25" t="s">
        <v>103</v>
      </c>
      <c r="E59" s="52" t="s">
        <v>444</v>
      </c>
      <c r="F59" s="24" t="s">
        <v>530</v>
      </c>
      <c r="G59" s="187">
        <f>G60+G61</f>
        <v>37.8</v>
      </c>
    </row>
    <row r="60" spans="1:7" ht="25.5" hidden="1">
      <c r="A60" s="26" t="s">
        <v>109</v>
      </c>
      <c r="B60" s="40" t="s">
        <v>485</v>
      </c>
      <c r="C60" s="25" t="s">
        <v>92</v>
      </c>
      <c r="D60" s="25" t="s">
        <v>103</v>
      </c>
      <c r="E60" s="52" t="s">
        <v>444</v>
      </c>
      <c r="F60" s="24" t="s">
        <v>110</v>
      </c>
      <c r="G60" s="150">
        <v>12</v>
      </c>
    </row>
    <row r="61" spans="1:7" ht="28.5" customHeight="1" hidden="1">
      <c r="A61" s="26" t="s">
        <v>190</v>
      </c>
      <c r="B61" s="40" t="s">
        <v>485</v>
      </c>
      <c r="C61" s="25" t="s">
        <v>92</v>
      </c>
      <c r="D61" s="25" t="s">
        <v>103</v>
      </c>
      <c r="E61" s="52" t="s">
        <v>444</v>
      </c>
      <c r="F61" s="24" t="s">
        <v>111</v>
      </c>
      <c r="G61" s="187">
        <v>25.8</v>
      </c>
    </row>
    <row r="62" spans="1:7" s="191" customFormat="1" ht="28.5" customHeight="1">
      <c r="A62" s="68" t="s">
        <v>542</v>
      </c>
      <c r="B62" s="62" t="s">
        <v>485</v>
      </c>
      <c r="C62" s="73" t="s">
        <v>92</v>
      </c>
      <c r="D62" s="73" t="s">
        <v>103</v>
      </c>
      <c r="E62" s="78" t="s">
        <v>445</v>
      </c>
      <c r="F62" s="54"/>
      <c r="G62" s="334">
        <f>G68+G72+G63</f>
        <v>256.69496</v>
      </c>
    </row>
    <row r="63" spans="1:27" s="191" customFormat="1" ht="28.5" customHeight="1">
      <c r="A63" s="49" t="s">
        <v>602</v>
      </c>
      <c r="B63" s="47" t="s">
        <v>485</v>
      </c>
      <c r="C63" s="326" t="s">
        <v>92</v>
      </c>
      <c r="D63" s="326" t="s">
        <v>103</v>
      </c>
      <c r="E63" s="327" t="s">
        <v>603</v>
      </c>
      <c r="F63" s="54"/>
      <c r="G63" s="319">
        <f>G64</f>
        <v>106.69496</v>
      </c>
      <c r="H63" s="332"/>
      <c r="I63" s="332"/>
      <c r="J63" s="332"/>
      <c r="K63" s="332"/>
      <c r="L63" s="332"/>
      <c r="M63" s="329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</row>
    <row r="64" spans="1:27" s="191" customFormat="1" ht="15.75">
      <c r="A64" s="26" t="s">
        <v>349</v>
      </c>
      <c r="B64" s="40" t="s">
        <v>485</v>
      </c>
      <c r="C64" s="22" t="s">
        <v>92</v>
      </c>
      <c r="D64" s="22" t="s">
        <v>103</v>
      </c>
      <c r="E64" s="328" t="s">
        <v>603</v>
      </c>
      <c r="F64" s="29" t="s">
        <v>570</v>
      </c>
      <c r="G64" s="130">
        <f>G65</f>
        <v>106.69496</v>
      </c>
      <c r="H64" s="332"/>
      <c r="I64" s="332"/>
      <c r="J64" s="332"/>
      <c r="K64" s="332"/>
      <c r="L64" s="332"/>
      <c r="M64" s="329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</row>
    <row r="65" spans="1:27" s="191" customFormat="1" ht="15.75">
      <c r="A65" s="26" t="s">
        <v>571</v>
      </c>
      <c r="B65" s="40" t="s">
        <v>485</v>
      </c>
      <c r="C65" s="22" t="s">
        <v>92</v>
      </c>
      <c r="D65" s="22" t="s">
        <v>103</v>
      </c>
      <c r="E65" s="328" t="s">
        <v>603</v>
      </c>
      <c r="F65" s="29" t="s">
        <v>572</v>
      </c>
      <c r="G65" s="130">
        <f>G66</f>
        <v>106.69496</v>
      </c>
      <c r="H65" s="332"/>
      <c r="I65" s="332"/>
      <c r="J65" s="332"/>
      <c r="K65" s="332"/>
      <c r="L65" s="332"/>
      <c r="M65" s="329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</row>
    <row r="66" spans="1:27" s="191" customFormat="1" ht="15.75" hidden="1">
      <c r="A66" s="26" t="s">
        <v>571</v>
      </c>
      <c r="B66" s="40" t="s">
        <v>485</v>
      </c>
      <c r="C66" s="22" t="s">
        <v>92</v>
      </c>
      <c r="D66" s="22" t="s">
        <v>103</v>
      </c>
      <c r="E66" s="328" t="s">
        <v>603</v>
      </c>
      <c r="F66" s="29" t="s">
        <v>26</v>
      </c>
      <c r="G66" s="130">
        <v>106.69496</v>
      </c>
      <c r="H66" s="332"/>
      <c r="I66" s="332"/>
      <c r="J66" s="332"/>
      <c r="K66" s="332"/>
      <c r="L66" s="332"/>
      <c r="M66" s="329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543</v>
      </c>
      <c r="B68" s="47" t="s">
        <v>485</v>
      </c>
      <c r="C68" s="66" t="s">
        <v>92</v>
      </c>
      <c r="D68" s="66" t="s">
        <v>103</v>
      </c>
      <c r="E68" s="55" t="s">
        <v>446</v>
      </c>
      <c r="F68" s="48"/>
      <c r="G68" s="181">
        <f>G69</f>
        <v>100</v>
      </c>
    </row>
    <row r="69" spans="1:7" s="145" customFormat="1" ht="28.5" customHeight="1">
      <c r="A69" s="28" t="s">
        <v>567</v>
      </c>
      <c r="B69" s="40" t="s">
        <v>485</v>
      </c>
      <c r="C69" s="43" t="s">
        <v>92</v>
      </c>
      <c r="D69" s="43" t="s">
        <v>103</v>
      </c>
      <c r="E69" s="75" t="s">
        <v>446</v>
      </c>
      <c r="F69" s="29" t="s">
        <v>568</v>
      </c>
      <c r="G69" s="181">
        <f>G70</f>
        <v>100</v>
      </c>
    </row>
    <row r="70" spans="1:7" s="145" customFormat="1" ht="28.5" customHeight="1">
      <c r="A70" s="131" t="s">
        <v>569</v>
      </c>
      <c r="B70" s="40" t="s">
        <v>485</v>
      </c>
      <c r="C70" s="43" t="s">
        <v>92</v>
      </c>
      <c r="D70" s="43" t="s">
        <v>103</v>
      </c>
      <c r="E70" s="75" t="s">
        <v>446</v>
      </c>
      <c r="F70" s="29" t="s">
        <v>530</v>
      </c>
      <c r="G70" s="181">
        <f>G71</f>
        <v>100</v>
      </c>
    </row>
    <row r="71" spans="1:7" ht="27" customHeight="1" hidden="1">
      <c r="A71" s="26" t="s">
        <v>190</v>
      </c>
      <c r="B71" s="40" t="s">
        <v>485</v>
      </c>
      <c r="C71" s="43" t="s">
        <v>92</v>
      </c>
      <c r="D71" s="25" t="s">
        <v>103</v>
      </c>
      <c r="E71" s="52" t="s">
        <v>446</v>
      </c>
      <c r="F71" s="24" t="s">
        <v>111</v>
      </c>
      <c r="G71" s="187">
        <v>100</v>
      </c>
    </row>
    <row r="72" spans="1:7" ht="16.5" customHeight="1">
      <c r="A72" s="26" t="s">
        <v>577</v>
      </c>
      <c r="B72" s="40" t="s">
        <v>485</v>
      </c>
      <c r="C72" s="43" t="s">
        <v>92</v>
      </c>
      <c r="D72" s="25" t="s">
        <v>103</v>
      </c>
      <c r="E72" s="52" t="s">
        <v>578</v>
      </c>
      <c r="F72" s="24"/>
      <c r="G72" s="187">
        <f>G73</f>
        <v>50</v>
      </c>
    </row>
    <row r="73" spans="1:7" ht="17.25" customHeight="1">
      <c r="A73" s="26" t="s">
        <v>349</v>
      </c>
      <c r="B73" s="40" t="s">
        <v>485</v>
      </c>
      <c r="C73" s="43" t="s">
        <v>92</v>
      </c>
      <c r="D73" s="25" t="s">
        <v>103</v>
      </c>
      <c r="E73" s="52" t="s">
        <v>578</v>
      </c>
      <c r="F73" s="24" t="s">
        <v>570</v>
      </c>
      <c r="G73" s="187">
        <f>G74</f>
        <v>50</v>
      </c>
    </row>
    <row r="74" spans="1:7" ht="18" customHeight="1">
      <c r="A74" s="28" t="s">
        <v>574</v>
      </c>
      <c r="B74" s="40" t="s">
        <v>485</v>
      </c>
      <c r="C74" s="43" t="s">
        <v>92</v>
      </c>
      <c r="D74" s="25" t="s">
        <v>103</v>
      </c>
      <c r="E74" s="52" t="s">
        <v>578</v>
      </c>
      <c r="F74" s="24" t="s">
        <v>533</v>
      </c>
      <c r="G74" s="187">
        <f>G75</f>
        <v>50</v>
      </c>
    </row>
    <row r="75" spans="1:7" ht="15.75" customHeight="1" hidden="1">
      <c r="A75" s="26" t="s">
        <v>536</v>
      </c>
      <c r="B75" s="40" t="s">
        <v>485</v>
      </c>
      <c r="C75" s="43" t="s">
        <v>92</v>
      </c>
      <c r="D75" s="25" t="s">
        <v>103</v>
      </c>
      <c r="E75" s="52" t="s">
        <v>578</v>
      </c>
      <c r="F75" s="24" t="s">
        <v>535</v>
      </c>
      <c r="G75" s="187">
        <v>50</v>
      </c>
    </row>
    <row r="76" spans="1:7" s="195" customFormat="1" ht="15" customHeight="1">
      <c r="A76" s="192" t="s">
        <v>117</v>
      </c>
      <c r="B76" s="39" t="s">
        <v>485</v>
      </c>
      <c r="C76" s="193" t="s">
        <v>93</v>
      </c>
      <c r="D76" s="193"/>
      <c r="E76" s="52"/>
      <c r="F76" s="193"/>
      <c r="G76" s="194">
        <f>G77</f>
        <v>625.5</v>
      </c>
    </row>
    <row r="77" spans="1:7" s="72" customFormat="1" ht="15" customHeight="1">
      <c r="A77" s="196" t="s">
        <v>120</v>
      </c>
      <c r="B77" s="39" t="s">
        <v>485</v>
      </c>
      <c r="C77" s="107" t="s">
        <v>93</v>
      </c>
      <c r="D77" s="107" t="s">
        <v>95</v>
      </c>
      <c r="E77" s="154"/>
      <c r="F77" s="107"/>
      <c r="G77" s="142">
        <f>G78</f>
        <v>625.5</v>
      </c>
    </row>
    <row r="78" spans="1:7" ht="30" customHeight="1">
      <c r="A78" s="70" t="s">
        <v>576</v>
      </c>
      <c r="B78" s="62" t="s">
        <v>485</v>
      </c>
      <c r="C78" s="73" t="s">
        <v>93</v>
      </c>
      <c r="D78" s="73" t="s">
        <v>95</v>
      </c>
      <c r="E78" s="78" t="s">
        <v>443</v>
      </c>
      <c r="F78" s="73"/>
      <c r="G78" s="197">
        <f>G79</f>
        <v>625.5</v>
      </c>
    </row>
    <row r="79" spans="1:7" s="145" customFormat="1" ht="27.75" customHeight="1">
      <c r="A79" s="190" t="s">
        <v>121</v>
      </c>
      <c r="B79" s="40" t="s">
        <v>485</v>
      </c>
      <c r="C79" s="66" t="s">
        <v>93</v>
      </c>
      <c r="D79" s="66" t="s">
        <v>95</v>
      </c>
      <c r="E79" s="55" t="s">
        <v>447</v>
      </c>
      <c r="F79" s="66"/>
      <c r="G79" s="144">
        <f>G80+G85</f>
        <v>625.5</v>
      </c>
    </row>
    <row r="80" spans="1:7" s="145" customFormat="1" ht="42" customHeight="1">
      <c r="A80" s="63" t="s">
        <v>563</v>
      </c>
      <c r="B80" s="40" t="s">
        <v>485</v>
      </c>
      <c r="C80" s="25" t="s">
        <v>93</v>
      </c>
      <c r="D80" s="25" t="s">
        <v>95</v>
      </c>
      <c r="E80" s="52" t="s">
        <v>447</v>
      </c>
      <c r="F80" s="43" t="s">
        <v>293</v>
      </c>
      <c r="G80" s="144">
        <f>G81</f>
        <v>615</v>
      </c>
    </row>
    <row r="81" spans="1:7" ht="20.25" customHeight="1">
      <c r="A81" s="131" t="s">
        <v>529</v>
      </c>
      <c r="B81" s="40" t="s">
        <v>485</v>
      </c>
      <c r="C81" s="25" t="s">
        <v>93</v>
      </c>
      <c r="D81" s="25" t="s">
        <v>95</v>
      </c>
      <c r="E81" s="52" t="s">
        <v>447</v>
      </c>
      <c r="F81" s="25" t="s">
        <v>197</v>
      </c>
      <c r="G81" s="150">
        <f>G82+G83+G84</f>
        <v>615</v>
      </c>
    </row>
    <row r="82" spans="1:7" ht="25.5" hidden="1">
      <c r="A82" s="131" t="s">
        <v>189</v>
      </c>
      <c r="B82" s="40" t="s">
        <v>485</v>
      </c>
      <c r="C82" s="25" t="s">
        <v>93</v>
      </c>
      <c r="D82" s="25" t="s">
        <v>95</v>
      </c>
      <c r="E82" s="52" t="s">
        <v>447</v>
      </c>
      <c r="F82" s="24" t="s">
        <v>107</v>
      </c>
      <c r="G82" s="187">
        <v>470</v>
      </c>
    </row>
    <row r="83" spans="1:7" ht="25.5" hidden="1">
      <c r="A83" s="131" t="s">
        <v>532</v>
      </c>
      <c r="B83" s="40" t="s">
        <v>485</v>
      </c>
      <c r="C83" s="25" t="s">
        <v>93</v>
      </c>
      <c r="D83" s="25" t="s">
        <v>95</v>
      </c>
      <c r="E83" s="52" t="s">
        <v>447</v>
      </c>
      <c r="F83" s="24" t="s">
        <v>108</v>
      </c>
      <c r="G83" s="187">
        <v>3</v>
      </c>
    </row>
    <row r="84" spans="1:7" ht="38.25" hidden="1">
      <c r="A84" s="131" t="s">
        <v>523</v>
      </c>
      <c r="B84" s="40" t="s">
        <v>485</v>
      </c>
      <c r="C84" s="25" t="s">
        <v>93</v>
      </c>
      <c r="D84" s="25" t="s">
        <v>95</v>
      </c>
      <c r="E84" s="52" t="s">
        <v>447</v>
      </c>
      <c r="F84" s="24" t="s">
        <v>524</v>
      </c>
      <c r="G84" s="187">
        <v>142</v>
      </c>
    </row>
    <row r="85" spans="1:7" ht="28.5" customHeight="1">
      <c r="A85" s="28" t="s">
        <v>567</v>
      </c>
      <c r="B85" s="40" t="s">
        <v>485</v>
      </c>
      <c r="C85" s="25" t="s">
        <v>93</v>
      </c>
      <c r="D85" s="25" t="s">
        <v>95</v>
      </c>
      <c r="E85" s="52" t="s">
        <v>447</v>
      </c>
      <c r="F85" s="24" t="s">
        <v>568</v>
      </c>
      <c r="G85" s="187">
        <f>G86</f>
        <v>10.5</v>
      </c>
    </row>
    <row r="86" spans="1:7" ht="25.5">
      <c r="A86" s="131" t="s">
        <v>569</v>
      </c>
      <c r="B86" s="40" t="s">
        <v>485</v>
      </c>
      <c r="C86" s="25" t="s">
        <v>93</v>
      </c>
      <c r="D86" s="25" t="s">
        <v>95</v>
      </c>
      <c r="E86" s="52" t="s">
        <v>447</v>
      </c>
      <c r="F86" s="24" t="s">
        <v>530</v>
      </c>
      <c r="G86" s="187">
        <f>G87+G88</f>
        <v>10.5</v>
      </c>
    </row>
    <row r="87" spans="1:7" s="145" customFormat="1" ht="25.5" hidden="1">
      <c r="A87" s="26" t="s">
        <v>109</v>
      </c>
      <c r="B87" s="40" t="s">
        <v>485</v>
      </c>
      <c r="C87" s="25" t="s">
        <v>93</v>
      </c>
      <c r="D87" s="25" t="s">
        <v>95</v>
      </c>
      <c r="E87" s="52" t="s">
        <v>447</v>
      </c>
      <c r="F87" s="24" t="s">
        <v>110</v>
      </c>
      <c r="G87" s="150">
        <v>5</v>
      </c>
    </row>
    <row r="88" spans="1:7" ht="29.25" customHeight="1" hidden="1">
      <c r="A88" s="26" t="s">
        <v>190</v>
      </c>
      <c r="B88" s="40" t="s">
        <v>485</v>
      </c>
      <c r="C88" s="25" t="s">
        <v>93</v>
      </c>
      <c r="D88" s="25" t="s">
        <v>95</v>
      </c>
      <c r="E88" s="52" t="s">
        <v>447</v>
      </c>
      <c r="F88" s="24" t="s">
        <v>111</v>
      </c>
      <c r="G88" s="187">
        <v>5.5</v>
      </c>
    </row>
    <row r="89" spans="1:7" s="201" customFormat="1" ht="27.75" customHeight="1">
      <c r="A89" s="198" t="s">
        <v>122</v>
      </c>
      <c r="B89" s="39" t="s">
        <v>485</v>
      </c>
      <c r="C89" s="199" t="s">
        <v>95</v>
      </c>
      <c r="D89" s="199"/>
      <c r="E89" s="52"/>
      <c r="F89" s="199"/>
      <c r="G89" s="200">
        <f aca="true" t="shared" si="0" ref="G89:G94">G90</f>
        <v>55</v>
      </c>
    </row>
    <row r="90" spans="1:7" s="72" customFormat="1" ht="27.75" customHeight="1">
      <c r="A90" s="58" t="s">
        <v>124</v>
      </c>
      <c r="B90" s="39" t="s">
        <v>485</v>
      </c>
      <c r="C90" s="36" t="s">
        <v>95</v>
      </c>
      <c r="D90" s="36" t="s">
        <v>96</v>
      </c>
      <c r="E90" s="154"/>
      <c r="F90" s="36"/>
      <c r="G90" s="142">
        <f t="shared" si="0"/>
        <v>55</v>
      </c>
    </row>
    <row r="91" spans="1:7" s="191" customFormat="1" ht="26.25" customHeight="1">
      <c r="A91" s="68" t="s">
        <v>542</v>
      </c>
      <c r="B91" s="62" t="s">
        <v>485</v>
      </c>
      <c r="C91" s="54" t="s">
        <v>95</v>
      </c>
      <c r="D91" s="54" t="s">
        <v>96</v>
      </c>
      <c r="E91" s="78" t="s">
        <v>445</v>
      </c>
      <c r="F91" s="54"/>
      <c r="G91" s="179">
        <f t="shared" si="0"/>
        <v>55</v>
      </c>
    </row>
    <row r="92" spans="1:7" s="145" customFormat="1" ht="28.5" customHeight="1">
      <c r="A92" s="49" t="s">
        <v>544</v>
      </c>
      <c r="B92" s="40" t="s">
        <v>485</v>
      </c>
      <c r="C92" s="48" t="s">
        <v>95</v>
      </c>
      <c r="D92" s="48" t="s">
        <v>96</v>
      </c>
      <c r="E92" s="55" t="s">
        <v>448</v>
      </c>
      <c r="F92" s="48"/>
      <c r="G92" s="144">
        <f t="shared" si="0"/>
        <v>55</v>
      </c>
    </row>
    <row r="93" spans="1:7" s="145" customFormat="1" ht="28.5" customHeight="1">
      <c r="A93" s="28" t="s">
        <v>567</v>
      </c>
      <c r="B93" s="40" t="s">
        <v>485</v>
      </c>
      <c r="C93" s="24" t="s">
        <v>95</v>
      </c>
      <c r="D93" s="24" t="s">
        <v>96</v>
      </c>
      <c r="E93" s="52" t="s">
        <v>448</v>
      </c>
      <c r="F93" s="29" t="s">
        <v>568</v>
      </c>
      <c r="G93" s="144">
        <f t="shared" si="0"/>
        <v>55</v>
      </c>
    </row>
    <row r="94" spans="1:7" s="145" customFormat="1" ht="28.5" customHeight="1">
      <c r="A94" s="131" t="s">
        <v>569</v>
      </c>
      <c r="B94" s="40" t="s">
        <v>485</v>
      </c>
      <c r="C94" s="24" t="s">
        <v>95</v>
      </c>
      <c r="D94" s="24" t="s">
        <v>96</v>
      </c>
      <c r="E94" s="52" t="s">
        <v>448</v>
      </c>
      <c r="F94" s="29" t="s">
        <v>530</v>
      </c>
      <c r="G94" s="144">
        <f t="shared" si="0"/>
        <v>55</v>
      </c>
    </row>
    <row r="95" spans="1:7" ht="27" customHeight="1" hidden="1">
      <c r="A95" s="26" t="s">
        <v>190</v>
      </c>
      <c r="B95" s="40" t="s">
        <v>485</v>
      </c>
      <c r="C95" s="24" t="s">
        <v>95</v>
      </c>
      <c r="D95" s="24" t="s">
        <v>96</v>
      </c>
      <c r="E95" s="52" t="s">
        <v>448</v>
      </c>
      <c r="F95" s="24" t="s">
        <v>111</v>
      </c>
      <c r="G95" s="150">
        <v>55</v>
      </c>
    </row>
    <row r="96" spans="1:7" s="145" customFormat="1" ht="27" customHeight="1" hidden="1">
      <c r="A96" s="26" t="s">
        <v>545</v>
      </c>
      <c r="B96" s="40" t="s">
        <v>292</v>
      </c>
      <c r="C96" s="24" t="s">
        <v>95</v>
      </c>
      <c r="D96" s="24" t="s">
        <v>96</v>
      </c>
      <c r="E96" s="52" t="s">
        <v>579</v>
      </c>
      <c r="F96" s="24"/>
      <c r="G96" s="150">
        <f>G97</f>
        <v>0</v>
      </c>
    </row>
    <row r="97" spans="1:7" ht="27" customHeight="1" hidden="1">
      <c r="A97" s="26" t="s">
        <v>190</v>
      </c>
      <c r="B97" s="40" t="s">
        <v>292</v>
      </c>
      <c r="C97" s="24" t="s">
        <v>95</v>
      </c>
      <c r="D97" s="24" t="s">
        <v>96</v>
      </c>
      <c r="E97" s="52" t="s">
        <v>579</v>
      </c>
      <c r="F97" s="24" t="s">
        <v>111</v>
      </c>
      <c r="G97" s="150">
        <v>0</v>
      </c>
    </row>
    <row r="98" spans="1:7" s="201" customFormat="1" ht="15.75" customHeight="1">
      <c r="A98" s="192" t="s">
        <v>125</v>
      </c>
      <c r="B98" s="39" t="s">
        <v>485</v>
      </c>
      <c r="C98" s="199" t="s">
        <v>94</v>
      </c>
      <c r="D98" s="199"/>
      <c r="E98" s="52"/>
      <c r="F98" s="199"/>
      <c r="G98" s="200">
        <f>G99+G105+G123</f>
        <v>1944.5</v>
      </c>
    </row>
    <row r="99" spans="1:7" s="72" customFormat="1" ht="15" customHeight="1">
      <c r="A99" s="202" t="s">
        <v>102</v>
      </c>
      <c r="B99" s="39" t="s">
        <v>485</v>
      </c>
      <c r="C99" s="36" t="s">
        <v>94</v>
      </c>
      <c r="D99" s="36" t="s">
        <v>97</v>
      </c>
      <c r="E99" s="154"/>
      <c r="F99" s="36"/>
      <c r="G99" s="37">
        <f>G100</f>
        <v>32.5</v>
      </c>
    </row>
    <row r="100" spans="1:9" s="191" customFormat="1" ht="29.25" customHeight="1">
      <c r="A100" s="70" t="s">
        <v>576</v>
      </c>
      <c r="B100" s="62" t="s">
        <v>485</v>
      </c>
      <c r="C100" s="73" t="s">
        <v>94</v>
      </c>
      <c r="D100" s="73" t="s">
        <v>97</v>
      </c>
      <c r="E100" s="78" t="s">
        <v>443</v>
      </c>
      <c r="F100" s="73"/>
      <c r="G100" s="179">
        <f>G101</f>
        <v>32.5</v>
      </c>
      <c r="I100" s="203"/>
    </row>
    <row r="101" spans="1:7" s="145" customFormat="1" ht="52.5" customHeight="1">
      <c r="A101" s="49" t="s">
        <v>546</v>
      </c>
      <c r="B101" s="47" t="s">
        <v>485</v>
      </c>
      <c r="C101" s="48" t="s">
        <v>94</v>
      </c>
      <c r="D101" s="48" t="s">
        <v>97</v>
      </c>
      <c r="E101" s="55" t="s">
        <v>449</v>
      </c>
      <c r="F101" s="48"/>
      <c r="G101" s="181">
        <f>G102</f>
        <v>32.5</v>
      </c>
    </row>
    <row r="102" spans="1:7" s="145" customFormat="1" ht="27.75" customHeight="1">
      <c r="A102" s="28" t="s">
        <v>567</v>
      </c>
      <c r="B102" s="47" t="s">
        <v>485</v>
      </c>
      <c r="C102" s="24" t="s">
        <v>94</v>
      </c>
      <c r="D102" s="24" t="s">
        <v>97</v>
      </c>
      <c r="E102" s="52" t="s">
        <v>449</v>
      </c>
      <c r="F102" s="29" t="s">
        <v>568</v>
      </c>
      <c r="G102" s="181">
        <f>G103</f>
        <v>32.5</v>
      </c>
    </row>
    <row r="103" spans="1:7" s="145" customFormat="1" ht="27" customHeight="1">
      <c r="A103" s="131" t="s">
        <v>569</v>
      </c>
      <c r="B103" s="47" t="s">
        <v>485</v>
      </c>
      <c r="C103" s="24" t="s">
        <v>94</v>
      </c>
      <c r="D103" s="24" t="s">
        <v>97</v>
      </c>
      <c r="E103" s="52" t="s">
        <v>449</v>
      </c>
      <c r="F103" s="29" t="s">
        <v>530</v>
      </c>
      <c r="G103" s="181">
        <f>G104</f>
        <v>32.5</v>
      </c>
    </row>
    <row r="104" spans="1:7" ht="25.5" customHeight="1" hidden="1">
      <c r="A104" s="26" t="s">
        <v>190</v>
      </c>
      <c r="B104" s="47" t="s">
        <v>485</v>
      </c>
      <c r="C104" s="24" t="s">
        <v>94</v>
      </c>
      <c r="D104" s="24" t="s">
        <v>97</v>
      </c>
      <c r="E104" s="52" t="s">
        <v>449</v>
      </c>
      <c r="F104" s="24" t="s">
        <v>111</v>
      </c>
      <c r="G104" s="187">
        <v>32.5</v>
      </c>
    </row>
    <row r="105" spans="1:7" ht="15" customHeight="1">
      <c r="A105" s="31" t="s">
        <v>90</v>
      </c>
      <c r="B105" s="39" t="s">
        <v>485</v>
      </c>
      <c r="C105" s="36" t="s">
        <v>94</v>
      </c>
      <c r="D105" s="36" t="s">
        <v>96</v>
      </c>
      <c r="E105" s="52"/>
      <c r="F105" s="36"/>
      <c r="G105" s="37">
        <f>G106</f>
        <v>1902</v>
      </c>
    </row>
    <row r="106" spans="1:7" s="145" customFormat="1" ht="57" customHeight="1">
      <c r="A106" s="68" t="s">
        <v>584</v>
      </c>
      <c r="B106" s="62" t="s">
        <v>485</v>
      </c>
      <c r="C106" s="168" t="s">
        <v>94</v>
      </c>
      <c r="D106" s="168" t="s">
        <v>96</v>
      </c>
      <c r="E106" s="78" t="s">
        <v>547</v>
      </c>
      <c r="F106" s="168"/>
      <c r="G106" s="197">
        <f>G107</f>
        <v>1902</v>
      </c>
    </row>
    <row r="107" spans="1:7" s="145" customFormat="1" ht="41.25" customHeight="1">
      <c r="A107" s="204" t="s">
        <v>486</v>
      </c>
      <c r="B107" s="47" t="s">
        <v>485</v>
      </c>
      <c r="C107" s="113" t="s">
        <v>94</v>
      </c>
      <c r="D107" s="113" t="s">
        <v>96</v>
      </c>
      <c r="E107" s="55" t="s">
        <v>548</v>
      </c>
      <c r="F107" s="113"/>
      <c r="G107" s="144">
        <f>G112+G108+G116</f>
        <v>1902</v>
      </c>
    </row>
    <row r="108" spans="1:7" s="145" customFormat="1" ht="29.25" customHeight="1">
      <c r="A108" s="49" t="s">
        <v>491</v>
      </c>
      <c r="B108" s="47" t="s">
        <v>485</v>
      </c>
      <c r="C108" s="113" t="s">
        <v>94</v>
      </c>
      <c r="D108" s="113" t="s">
        <v>96</v>
      </c>
      <c r="E108" s="55" t="s">
        <v>492</v>
      </c>
      <c r="F108" s="113"/>
      <c r="G108" s="144">
        <f>G109</f>
        <v>405</v>
      </c>
    </row>
    <row r="109" spans="1:7" s="145" customFormat="1" ht="29.25" customHeight="1">
      <c r="A109" s="28" t="s">
        <v>567</v>
      </c>
      <c r="B109" s="40" t="s">
        <v>485</v>
      </c>
      <c r="C109" s="146" t="s">
        <v>94</v>
      </c>
      <c r="D109" s="146" t="s">
        <v>96</v>
      </c>
      <c r="E109" s="52" t="s">
        <v>492</v>
      </c>
      <c r="F109" s="146" t="s">
        <v>568</v>
      </c>
      <c r="G109" s="144">
        <f>G110</f>
        <v>405</v>
      </c>
    </row>
    <row r="110" spans="1:7" s="145" customFormat="1" ht="29.25" customHeight="1">
      <c r="A110" s="131" t="s">
        <v>569</v>
      </c>
      <c r="B110" s="40" t="s">
        <v>485</v>
      </c>
      <c r="C110" s="146" t="s">
        <v>94</v>
      </c>
      <c r="D110" s="146" t="s">
        <v>96</v>
      </c>
      <c r="E110" s="52" t="s">
        <v>492</v>
      </c>
      <c r="F110" s="146" t="s">
        <v>530</v>
      </c>
      <c r="G110" s="144">
        <f>G111</f>
        <v>405</v>
      </c>
    </row>
    <row r="111" spans="1:7" s="145" customFormat="1" ht="29.25" customHeight="1" hidden="1">
      <c r="A111" s="26" t="s">
        <v>190</v>
      </c>
      <c r="B111" s="40" t="s">
        <v>485</v>
      </c>
      <c r="C111" s="146" t="s">
        <v>94</v>
      </c>
      <c r="D111" s="146" t="s">
        <v>96</v>
      </c>
      <c r="E111" s="52" t="s">
        <v>492</v>
      </c>
      <c r="F111" s="146" t="s">
        <v>111</v>
      </c>
      <c r="G111" s="144">
        <v>405</v>
      </c>
    </row>
    <row r="112" spans="1:7" s="145" customFormat="1" ht="30" customHeight="1">
      <c r="A112" s="49" t="s">
        <v>551</v>
      </c>
      <c r="B112" s="47" t="s">
        <v>485</v>
      </c>
      <c r="C112" s="113" t="s">
        <v>94</v>
      </c>
      <c r="D112" s="113" t="s">
        <v>96</v>
      </c>
      <c r="E112" s="55" t="s">
        <v>549</v>
      </c>
      <c r="F112" s="113"/>
      <c r="G112" s="144">
        <f>G113</f>
        <v>1442</v>
      </c>
    </row>
    <row r="113" spans="1:7" ht="30" customHeight="1">
      <c r="A113" s="28" t="s">
        <v>567</v>
      </c>
      <c r="B113" s="40" t="s">
        <v>485</v>
      </c>
      <c r="C113" s="146" t="s">
        <v>94</v>
      </c>
      <c r="D113" s="146" t="s">
        <v>96</v>
      </c>
      <c r="E113" s="52" t="s">
        <v>549</v>
      </c>
      <c r="F113" s="146" t="s">
        <v>568</v>
      </c>
      <c r="G113" s="150">
        <f>G114</f>
        <v>1442</v>
      </c>
    </row>
    <row r="114" spans="1:7" ht="30" customHeight="1">
      <c r="A114" s="131" t="s">
        <v>569</v>
      </c>
      <c r="B114" s="40" t="s">
        <v>485</v>
      </c>
      <c r="C114" s="146" t="s">
        <v>94</v>
      </c>
      <c r="D114" s="146" t="s">
        <v>96</v>
      </c>
      <c r="E114" s="52" t="s">
        <v>549</v>
      </c>
      <c r="F114" s="146" t="s">
        <v>530</v>
      </c>
      <c r="G114" s="150">
        <f>G115</f>
        <v>1442</v>
      </c>
    </row>
    <row r="115" spans="1:7" ht="27" customHeight="1" hidden="1">
      <c r="A115" s="26" t="s">
        <v>190</v>
      </c>
      <c r="B115" s="40" t="s">
        <v>485</v>
      </c>
      <c r="C115" s="146" t="s">
        <v>94</v>
      </c>
      <c r="D115" s="146" t="s">
        <v>96</v>
      </c>
      <c r="E115" s="52" t="s">
        <v>549</v>
      </c>
      <c r="F115" s="146" t="s">
        <v>111</v>
      </c>
      <c r="G115" s="150">
        <v>1442</v>
      </c>
    </row>
    <row r="116" spans="1:7" s="145" customFormat="1" ht="27" customHeight="1">
      <c r="A116" s="49" t="s">
        <v>14</v>
      </c>
      <c r="B116" s="47" t="s">
        <v>485</v>
      </c>
      <c r="C116" s="113" t="s">
        <v>94</v>
      </c>
      <c r="D116" s="113" t="s">
        <v>96</v>
      </c>
      <c r="E116" s="55" t="s">
        <v>153</v>
      </c>
      <c r="F116" s="113"/>
      <c r="G116" s="144">
        <f>G117</f>
        <v>55</v>
      </c>
    </row>
    <row r="117" spans="1:7" ht="27" customHeight="1">
      <c r="A117" s="28" t="s">
        <v>567</v>
      </c>
      <c r="B117" s="40" t="s">
        <v>485</v>
      </c>
      <c r="C117" s="123" t="s">
        <v>94</v>
      </c>
      <c r="D117" s="123" t="s">
        <v>96</v>
      </c>
      <c r="E117" s="75" t="s">
        <v>153</v>
      </c>
      <c r="F117" s="146" t="s">
        <v>568</v>
      </c>
      <c r="G117" s="150">
        <f>G118</f>
        <v>55</v>
      </c>
    </row>
    <row r="118" spans="1:7" ht="27" customHeight="1">
      <c r="A118" s="131" t="s">
        <v>569</v>
      </c>
      <c r="B118" s="40" t="s">
        <v>485</v>
      </c>
      <c r="C118" s="123" t="s">
        <v>94</v>
      </c>
      <c r="D118" s="123" t="s">
        <v>96</v>
      </c>
      <c r="E118" s="75" t="s">
        <v>153</v>
      </c>
      <c r="F118" s="146" t="s">
        <v>530</v>
      </c>
      <c r="G118" s="150">
        <f>G119</f>
        <v>55</v>
      </c>
    </row>
    <row r="119" spans="1:7" ht="27" customHeight="1" hidden="1">
      <c r="A119" s="26" t="s">
        <v>190</v>
      </c>
      <c r="B119" s="40" t="s">
        <v>485</v>
      </c>
      <c r="C119" s="123" t="s">
        <v>94</v>
      </c>
      <c r="D119" s="123" t="s">
        <v>96</v>
      </c>
      <c r="E119" s="75" t="s">
        <v>153</v>
      </c>
      <c r="F119" s="146" t="s">
        <v>111</v>
      </c>
      <c r="G119" s="150">
        <v>55</v>
      </c>
    </row>
    <row r="120" spans="1:7" ht="21" customHeight="1" hidden="1">
      <c r="A120" s="26"/>
      <c r="B120" s="40" t="s">
        <v>292</v>
      </c>
      <c r="C120" s="146" t="s">
        <v>94</v>
      </c>
      <c r="D120" s="146" t="s">
        <v>96</v>
      </c>
      <c r="E120" s="52"/>
      <c r="F120" s="146"/>
      <c r="G120" s="150">
        <f>G121</f>
        <v>0</v>
      </c>
    </row>
    <row r="121" spans="1:7" ht="27" customHeight="1" hidden="1">
      <c r="A121" s="26"/>
      <c r="B121" s="40" t="s">
        <v>292</v>
      </c>
      <c r="C121" s="146" t="s">
        <v>94</v>
      </c>
      <c r="D121" s="146" t="s">
        <v>96</v>
      </c>
      <c r="E121" s="52"/>
      <c r="F121" s="146"/>
      <c r="G121" s="150">
        <f>G122</f>
        <v>0</v>
      </c>
    </row>
    <row r="122" spans="1:7" ht="27" customHeight="1" hidden="1">
      <c r="A122" s="26"/>
      <c r="B122" s="40" t="s">
        <v>292</v>
      </c>
      <c r="C122" s="146" t="s">
        <v>94</v>
      </c>
      <c r="D122" s="146" t="s">
        <v>96</v>
      </c>
      <c r="E122" s="52"/>
      <c r="F122" s="146" t="s">
        <v>111</v>
      </c>
      <c r="G122" s="150"/>
    </row>
    <row r="123" spans="1:7" s="72" customFormat="1" ht="13.5" customHeight="1">
      <c r="A123" s="58" t="s">
        <v>87</v>
      </c>
      <c r="B123" s="39" t="s">
        <v>485</v>
      </c>
      <c r="C123" s="36" t="s">
        <v>94</v>
      </c>
      <c r="D123" s="36" t="s">
        <v>88</v>
      </c>
      <c r="E123" s="154"/>
      <c r="F123" s="36"/>
      <c r="G123" s="205">
        <f aca="true" t="shared" si="1" ref="G123:G128">G124</f>
        <v>10</v>
      </c>
    </row>
    <row r="124" spans="1:7" s="145" customFormat="1" ht="57" customHeight="1">
      <c r="A124" s="81" t="s">
        <v>598</v>
      </c>
      <c r="B124" s="62" t="s">
        <v>485</v>
      </c>
      <c r="C124" s="54" t="s">
        <v>94</v>
      </c>
      <c r="D124" s="54" t="s">
        <v>88</v>
      </c>
      <c r="E124" s="78" t="s">
        <v>552</v>
      </c>
      <c r="F124" s="73"/>
      <c r="G124" s="206">
        <f t="shared" si="1"/>
        <v>10</v>
      </c>
    </row>
    <row r="125" spans="1:7" ht="28.5" customHeight="1">
      <c r="A125" s="26" t="s">
        <v>581</v>
      </c>
      <c r="B125" s="40" t="s">
        <v>485</v>
      </c>
      <c r="C125" s="29" t="s">
        <v>94</v>
      </c>
      <c r="D125" s="29" t="s">
        <v>88</v>
      </c>
      <c r="E125" s="52" t="s">
        <v>553</v>
      </c>
      <c r="F125" s="43"/>
      <c r="G125" s="77">
        <f t="shared" si="1"/>
        <v>10</v>
      </c>
    </row>
    <row r="126" spans="1:7" ht="17.25" customHeight="1">
      <c r="A126" s="135" t="s">
        <v>13</v>
      </c>
      <c r="B126" s="40" t="s">
        <v>485</v>
      </c>
      <c r="C126" s="29" t="s">
        <v>94</v>
      </c>
      <c r="D126" s="29" t="s">
        <v>88</v>
      </c>
      <c r="E126" s="52" t="s">
        <v>506</v>
      </c>
      <c r="F126" s="43"/>
      <c r="G126" s="77">
        <f t="shared" si="1"/>
        <v>10</v>
      </c>
    </row>
    <row r="127" spans="1:7" ht="29.25" customHeight="1">
      <c r="A127" s="28" t="s">
        <v>567</v>
      </c>
      <c r="B127" s="40" t="s">
        <v>485</v>
      </c>
      <c r="C127" s="29" t="s">
        <v>94</v>
      </c>
      <c r="D127" s="29" t="s">
        <v>88</v>
      </c>
      <c r="E127" s="52" t="s">
        <v>506</v>
      </c>
      <c r="F127" s="29" t="s">
        <v>568</v>
      </c>
      <c r="G127" s="77">
        <f t="shared" si="1"/>
        <v>10</v>
      </c>
    </row>
    <row r="128" spans="1:7" ht="30" customHeight="1">
      <c r="A128" s="131" t="s">
        <v>569</v>
      </c>
      <c r="B128" s="40" t="s">
        <v>485</v>
      </c>
      <c r="C128" s="29" t="s">
        <v>94</v>
      </c>
      <c r="D128" s="29" t="s">
        <v>88</v>
      </c>
      <c r="E128" s="52" t="s">
        <v>506</v>
      </c>
      <c r="F128" s="29" t="s">
        <v>530</v>
      </c>
      <c r="G128" s="77">
        <f t="shared" si="1"/>
        <v>10</v>
      </c>
    </row>
    <row r="129" spans="1:7" ht="28.5" customHeight="1" hidden="1">
      <c r="A129" s="26" t="s">
        <v>190</v>
      </c>
      <c r="B129" s="40" t="s">
        <v>485</v>
      </c>
      <c r="C129" s="29" t="s">
        <v>94</v>
      </c>
      <c r="D129" s="29" t="s">
        <v>88</v>
      </c>
      <c r="E129" s="52" t="s">
        <v>506</v>
      </c>
      <c r="F129" s="43" t="s">
        <v>111</v>
      </c>
      <c r="G129" s="77">
        <v>10</v>
      </c>
    </row>
    <row r="130" spans="1:7" s="201" customFormat="1" ht="15" customHeight="1">
      <c r="A130" s="198" t="s">
        <v>126</v>
      </c>
      <c r="B130" s="39" t="s">
        <v>485</v>
      </c>
      <c r="C130" s="207" t="s">
        <v>97</v>
      </c>
      <c r="D130" s="207"/>
      <c r="E130" s="52"/>
      <c r="F130" s="207"/>
      <c r="G130" s="208">
        <f>G131+G141+G155</f>
        <v>3997.16604</v>
      </c>
    </row>
    <row r="131" spans="1:7" s="72" customFormat="1" ht="15" customHeight="1">
      <c r="A131" s="58" t="s">
        <v>22</v>
      </c>
      <c r="B131" s="39" t="s">
        <v>485</v>
      </c>
      <c r="C131" s="36" t="s">
        <v>97</v>
      </c>
      <c r="D131" s="36" t="s">
        <v>92</v>
      </c>
      <c r="E131" s="154"/>
      <c r="F131" s="36"/>
      <c r="G131" s="67">
        <f>G132</f>
        <v>12.8</v>
      </c>
    </row>
    <row r="132" spans="1:7" s="72" customFormat="1" ht="29.25" customHeight="1">
      <c r="A132" s="68" t="s">
        <v>542</v>
      </c>
      <c r="B132" s="62" t="s">
        <v>485</v>
      </c>
      <c r="C132" s="54" t="s">
        <v>97</v>
      </c>
      <c r="D132" s="54" t="s">
        <v>92</v>
      </c>
      <c r="E132" s="78" t="s">
        <v>445</v>
      </c>
      <c r="F132" s="36"/>
      <c r="G132" s="67">
        <f>G133</f>
        <v>12.8</v>
      </c>
    </row>
    <row r="133" spans="1:7" s="191" customFormat="1" ht="15" customHeight="1">
      <c r="A133" s="49" t="s">
        <v>480</v>
      </c>
      <c r="B133" s="40" t="s">
        <v>485</v>
      </c>
      <c r="C133" s="48" t="s">
        <v>97</v>
      </c>
      <c r="D133" s="48" t="s">
        <v>92</v>
      </c>
      <c r="E133" s="55" t="s">
        <v>450</v>
      </c>
      <c r="F133" s="54"/>
      <c r="G133" s="209">
        <f>G134</f>
        <v>12.8</v>
      </c>
    </row>
    <row r="134" spans="1:7" s="191" customFormat="1" ht="28.5" customHeight="1">
      <c r="A134" s="28" t="s">
        <v>567</v>
      </c>
      <c r="B134" s="40" t="s">
        <v>485</v>
      </c>
      <c r="C134" s="29" t="s">
        <v>97</v>
      </c>
      <c r="D134" s="29" t="s">
        <v>92</v>
      </c>
      <c r="E134" s="52" t="s">
        <v>450</v>
      </c>
      <c r="F134" s="29" t="s">
        <v>568</v>
      </c>
      <c r="G134" s="209">
        <f>G135</f>
        <v>12.8</v>
      </c>
    </row>
    <row r="135" spans="1:7" s="191" customFormat="1" ht="29.25" customHeight="1">
      <c r="A135" s="131" t="s">
        <v>569</v>
      </c>
      <c r="B135" s="40" t="s">
        <v>485</v>
      </c>
      <c r="C135" s="29" t="s">
        <v>97</v>
      </c>
      <c r="D135" s="29" t="s">
        <v>92</v>
      </c>
      <c r="E135" s="52" t="s">
        <v>450</v>
      </c>
      <c r="F135" s="29" t="s">
        <v>530</v>
      </c>
      <c r="G135" s="209">
        <f>G136</f>
        <v>12.8</v>
      </c>
    </row>
    <row r="136" spans="1:7" s="201" customFormat="1" ht="30" customHeight="1" hidden="1">
      <c r="A136" s="26" t="s">
        <v>190</v>
      </c>
      <c r="B136" s="40" t="s">
        <v>485</v>
      </c>
      <c r="C136" s="29" t="s">
        <v>97</v>
      </c>
      <c r="D136" s="29" t="s">
        <v>92</v>
      </c>
      <c r="E136" s="52" t="s">
        <v>450</v>
      </c>
      <c r="F136" s="29" t="s">
        <v>111</v>
      </c>
      <c r="G136" s="53">
        <v>12.8</v>
      </c>
    </row>
    <row r="137" spans="1:7" s="191" customFormat="1" ht="30.75" customHeight="1" hidden="1">
      <c r="A137" s="49" t="s">
        <v>24</v>
      </c>
      <c r="B137" s="40" t="s">
        <v>292</v>
      </c>
      <c r="C137" s="48" t="s">
        <v>97</v>
      </c>
      <c r="D137" s="48" t="s">
        <v>92</v>
      </c>
      <c r="E137" s="55" t="s">
        <v>23</v>
      </c>
      <c r="F137" s="54"/>
      <c r="G137" s="209">
        <f>G138</f>
        <v>0</v>
      </c>
    </row>
    <row r="138" spans="1:7" s="201" customFormat="1" ht="30.75" customHeight="1" hidden="1">
      <c r="A138" s="28" t="s">
        <v>25</v>
      </c>
      <c r="B138" s="40" t="s">
        <v>292</v>
      </c>
      <c r="C138" s="29" t="s">
        <v>97</v>
      </c>
      <c r="D138" s="29" t="s">
        <v>92</v>
      </c>
      <c r="E138" s="52" t="s">
        <v>582</v>
      </c>
      <c r="F138" s="207"/>
      <c r="G138" s="53">
        <f>G139</f>
        <v>0</v>
      </c>
    </row>
    <row r="139" spans="1:7" s="201" customFormat="1" ht="30.75" customHeight="1" hidden="1">
      <c r="A139" s="28"/>
      <c r="B139" s="40" t="s">
        <v>292</v>
      </c>
      <c r="C139" s="29"/>
      <c r="D139" s="29"/>
      <c r="E139" s="52" t="s">
        <v>583</v>
      </c>
      <c r="F139" s="207"/>
      <c r="G139" s="53">
        <f>G140</f>
        <v>0</v>
      </c>
    </row>
    <row r="140" spans="1:7" s="201" customFormat="1" ht="30.75" customHeight="1" hidden="1">
      <c r="A140" s="28"/>
      <c r="B140" s="40" t="s">
        <v>292</v>
      </c>
      <c r="C140" s="29"/>
      <c r="D140" s="29"/>
      <c r="E140" s="52" t="s">
        <v>583</v>
      </c>
      <c r="F140" s="29" t="s">
        <v>111</v>
      </c>
      <c r="G140" s="53">
        <v>0</v>
      </c>
    </row>
    <row r="141" spans="1:7" s="72" customFormat="1" ht="15" customHeight="1">
      <c r="A141" s="58" t="s">
        <v>99</v>
      </c>
      <c r="B141" s="39" t="s">
        <v>485</v>
      </c>
      <c r="C141" s="36" t="s">
        <v>97</v>
      </c>
      <c r="D141" s="36" t="s">
        <v>93</v>
      </c>
      <c r="E141" s="154"/>
      <c r="F141" s="36"/>
      <c r="G141" s="129">
        <f>G150+G145</f>
        <v>2709.15604</v>
      </c>
    </row>
    <row r="142" spans="1:7" ht="27" hidden="1">
      <c r="A142" s="26" t="s">
        <v>148</v>
      </c>
      <c r="B142" s="39" t="s">
        <v>485</v>
      </c>
      <c r="C142" s="24" t="s">
        <v>97</v>
      </c>
      <c r="D142" s="24" t="s">
        <v>93</v>
      </c>
      <c r="E142" s="78" t="s">
        <v>585</v>
      </c>
      <c r="F142" s="24"/>
      <c r="G142" s="318">
        <f>G143</f>
        <v>0</v>
      </c>
    </row>
    <row r="143" spans="1:7" ht="38.25" hidden="1">
      <c r="A143" s="26" t="s">
        <v>127</v>
      </c>
      <c r="B143" s="39" t="s">
        <v>485</v>
      </c>
      <c r="C143" s="24" t="s">
        <v>97</v>
      </c>
      <c r="D143" s="24" t="s">
        <v>93</v>
      </c>
      <c r="E143" s="52" t="s">
        <v>586</v>
      </c>
      <c r="F143" s="24"/>
      <c r="G143" s="318">
        <f>G144</f>
        <v>0</v>
      </c>
    </row>
    <row r="144" spans="1:7" ht="48" customHeight="1" hidden="1">
      <c r="A144" s="26" t="s">
        <v>128</v>
      </c>
      <c r="B144" s="39" t="s">
        <v>485</v>
      </c>
      <c r="C144" s="24" t="s">
        <v>97</v>
      </c>
      <c r="D144" s="24" t="s">
        <v>93</v>
      </c>
      <c r="E144" s="52" t="s">
        <v>506</v>
      </c>
      <c r="F144" s="24"/>
      <c r="G144" s="318">
        <v>0</v>
      </c>
    </row>
    <row r="145" spans="1:7" s="145" customFormat="1" ht="40.5" customHeight="1">
      <c r="A145" s="210" t="s">
        <v>493</v>
      </c>
      <c r="B145" s="39" t="s">
        <v>485</v>
      </c>
      <c r="C145" s="48" t="s">
        <v>97</v>
      </c>
      <c r="D145" s="48" t="s">
        <v>93</v>
      </c>
      <c r="E145" s="55" t="s">
        <v>585</v>
      </c>
      <c r="F145" s="48"/>
      <c r="G145" s="319">
        <f>G146</f>
        <v>384.65604</v>
      </c>
    </row>
    <row r="146" spans="1:7" ht="16.5" customHeight="1">
      <c r="A146" s="26" t="s">
        <v>589</v>
      </c>
      <c r="B146" s="39" t="s">
        <v>485</v>
      </c>
      <c r="C146" s="24" t="s">
        <v>97</v>
      </c>
      <c r="D146" s="24" t="s">
        <v>93</v>
      </c>
      <c r="E146" s="52" t="s">
        <v>587</v>
      </c>
      <c r="F146" s="24" t="s">
        <v>568</v>
      </c>
      <c r="G146" s="318">
        <f>G147</f>
        <v>384.65604</v>
      </c>
    </row>
    <row r="147" spans="1:7" ht="16.5" customHeight="1">
      <c r="A147" s="26" t="s">
        <v>589</v>
      </c>
      <c r="B147" s="39" t="s">
        <v>485</v>
      </c>
      <c r="C147" s="24" t="s">
        <v>97</v>
      </c>
      <c r="D147" s="24" t="s">
        <v>93</v>
      </c>
      <c r="E147" s="52" t="s">
        <v>588</v>
      </c>
      <c r="F147" s="24" t="s">
        <v>530</v>
      </c>
      <c r="G147" s="318">
        <f>G148</f>
        <v>384.65604</v>
      </c>
    </row>
    <row r="148" spans="1:7" ht="27.75" customHeight="1" hidden="1">
      <c r="A148" s="26" t="s">
        <v>190</v>
      </c>
      <c r="B148" s="39" t="s">
        <v>485</v>
      </c>
      <c r="C148" s="24" t="s">
        <v>97</v>
      </c>
      <c r="D148" s="24" t="s">
        <v>93</v>
      </c>
      <c r="E148" s="52" t="s">
        <v>588</v>
      </c>
      <c r="F148" s="24" t="s">
        <v>111</v>
      </c>
      <c r="G148" s="318">
        <v>384.65604</v>
      </c>
    </row>
    <row r="149" spans="1:7" ht="29.25" customHeight="1" hidden="1">
      <c r="A149" s="68" t="s">
        <v>542</v>
      </c>
      <c r="B149" s="62" t="s">
        <v>485</v>
      </c>
      <c r="C149" s="54" t="s">
        <v>97</v>
      </c>
      <c r="D149" s="54" t="s">
        <v>93</v>
      </c>
      <c r="E149" s="78" t="s">
        <v>445</v>
      </c>
      <c r="F149" s="24"/>
      <c r="G149" s="187"/>
    </row>
    <row r="150" spans="1:7" ht="29.25" customHeight="1">
      <c r="A150" s="68" t="s">
        <v>542</v>
      </c>
      <c r="B150" s="62" t="s">
        <v>485</v>
      </c>
      <c r="C150" s="54" t="s">
        <v>97</v>
      </c>
      <c r="D150" s="54" t="s">
        <v>93</v>
      </c>
      <c r="E150" s="78" t="s">
        <v>445</v>
      </c>
      <c r="F150" s="24"/>
      <c r="G150" s="187">
        <f>G151</f>
        <v>2324.5</v>
      </c>
    </row>
    <row r="151" spans="1:7" s="145" customFormat="1" ht="15" customHeight="1">
      <c r="A151" s="49" t="s">
        <v>104</v>
      </c>
      <c r="B151" s="40" t="s">
        <v>485</v>
      </c>
      <c r="C151" s="48" t="s">
        <v>97</v>
      </c>
      <c r="D151" s="48" t="s">
        <v>93</v>
      </c>
      <c r="E151" s="55" t="s">
        <v>58</v>
      </c>
      <c r="F151" s="48"/>
      <c r="G151" s="181">
        <f>G152</f>
        <v>2324.5</v>
      </c>
    </row>
    <row r="152" spans="1:7" s="145" customFormat="1" ht="28.5" customHeight="1">
      <c r="A152" s="28" t="s">
        <v>567</v>
      </c>
      <c r="B152" s="40" t="s">
        <v>485</v>
      </c>
      <c r="C152" s="24" t="s">
        <v>97</v>
      </c>
      <c r="D152" s="24" t="s">
        <v>93</v>
      </c>
      <c r="E152" s="52" t="s">
        <v>58</v>
      </c>
      <c r="F152" s="29" t="s">
        <v>568</v>
      </c>
      <c r="G152" s="181">
        <f>G153</f>
        <v>2324.5</v>
      </c>
    </row>
    <row r="153" spans="1:7" s="145" customFormat="1" ht="30" customHeight="1">
      <c r="A153" s="131" t="s">
        <v>569</v>
      </c>
      <c r="B153" s="40" t="s">
        <v>485</v>
      </c>
      <c r="C153" s="24" t="s">
        <v>97</v>
      </c>
      <c r="D153" s="24" t="s">
        <v>93</v>
      </c>
      <c r="E153" s="52" t="s">
        <v>58</v>
      </c>
      <c r="F153" s="29" t="s">
        <v>530</v>
      </c>
      <c r="G153" s="181">
        <f>G154</f>
        <v>2324.5</v>
      </c>
    </row>
    <row r="154" spans="1:7" ht="29.25" customHeight="1" hidden="1">
      <c r="A154" s="26" t="s">
        <v>190</v>
      </c>
      <c r="B154" s="40" t="s">
        <v>485</v>
      </c>
      <c r="C154" s="24" t="s">
        <v>97</v>
      </c>
      <c r="D154" s="24" t="s">
        <v>93</v>
      </c>
      <c r="E154" s="52" t="s">
        <v>58</v>
      </c>
      <c r="F154" s="24" t="s">
        <v>111</v>
      </c>
      <c r="G154" s="187">
        <v>2324.5</v>
      </c>
    </row>
    <row r="155" spans="1:7" s="72" customFormat="1" ht="15" customHeight="1">
      <c r="A155" s="58" t="s">
        <v>91</v>
      </c>
      <c r="B155" s="39" t="s">
        <v>485</v>
      </c>
      <c r="C155" s="36" t="s">
        <v>97</v>
      </c>
      <c r="D155" s="36" t="s">
        <v>95</v>
      </c>
      <c r="E155" s="154"/>
      <c r="F155" s="36"/>
      <c r="G155" s="37">
        <f>G162+G156</f>
        <v>1275.21</v>
      </c>
    </row>
    <row r="156" spans="1:7" s="191" customFormat="1" ht="30" customHeight="1">
      <c r="A156" s="68" t="s">
        <v>487</v>
      </c>
      <c r="B156" s="62" t="s">
        <v>485</v>
      </c>
      <c r="C156" s="54" t="s">
        <v>97</v>
      </c>
      <c r="D156" s="54" t="s">
        <v>95</v>
      </c>
      <c r="E156" s="78" t="s">
        <v>23</v>
      </c>
      <c r="F156" s="73"/>
      <c r="G156" s="179">
        <f>G157</f>
        <v>100</v>
      </c>
    </row>
    <row r="157" spans="1:7" s="145" customFormat="1" ht="30" customHeight="1">
      <c r="A157" s="338" t="s">
        <v>488</v>
      </c>
      <c r="B157" s="40" t="s">
        <v>485</v>
      </c>
      <c r="C157" s="48" t="s">
        <v>97</v>
      </c>
      <c r="D157" s="48" t="s">
        <v>95</v>
      </c>
      <c r="E157" s="55" t="s">
        <v>176</v>
      </c>
      <c r="F157" s="66"/>
      <c r="G157" s="181">
        <f>G158</f>
        <v>100</v>
      </c>
    </row>
    <row r="158" spans="1:7" s="166" customFormat="1" ht="30" customHeight="1">
      <c r="A158" s="28" t="s">
        <v>489</v>
      </c>
      <c r="B158" s="40" t="s">
        <v>485</v>
      </c>
      <c r="C158" s="29" t="s">
        <v>97</v>
      </c>
      <c r="D158" s="29" t="s">
        <v>95</v>
      </c>
      <c r="E158" s="75" t="s">
        <v>490</v>
      </c>
      <c r="F158" s="43" t="s">
        <v>568</v>
      </c>
      <c r="G158" s="45">
        <f>G159</f>
        <v>100</v>
      </c>
    </row>
    <row r="159" spans="1:7" s="166" customFormat="1" ht="30" customHeight="1">
      <c r="A159" s="28" t="s">
        <v>567</v>
      </c>
      <c r="B159" s="40" t="s">
        <v>485</v>
      </c>
      <c r="C159" s="29" t="s">
        <v>97</v>
      </c>
      <c r="D159" s="29" t="s">
        <v>95</v>
      </c>
      <c r="E159" s="75" t="s">
        <v>490</v>
      </c>
      <c r="F159" s="29" t="s">
        <v>530</v>
      </c>
      <c r="G159" s="45">
        <f>G160</f>
        <v>100</v>
      </c>
    </row>
    <row r="160" spans="1:7" s="166" customFormat="1" ht="30" customHeight="1" hidden="1">
      <c r="A160" s="339" t="s">
        <v>569</v>
      </c>
      <c r="B160" s="64" t="s">
        <v>485</v>
      </c>
      <c r="C160" s="76" t="s">
        <v>97</v>
      </c>
      <c r="D160" s="76" t="s">
        <v>95</v>
      </c>
      <c r="E160" s="340" t="s">
        <v>490</v>
      </c>
      <c r="F160" s="76" t="s">
        <v>111</v>
      </c>
      <c r="G160" s="341">
        <v>100</v>
      </c>
    </row>
    <row r="161" spans="1:7" s="166" customFormat="1" ht="30" customHeight="1" hidden="1">
      <c r="A161" s="339"/>
      <c r="B161" s="64"/>
      <c r="C161" s="76"/>
      <c r="D161" s="76"/>
      <c r="E161" s="75"/>
      <c r="F161" s="24"/>
      <c r="G161" s="45"/>
    </row>
    <row r="162" spans="1:7" s="191" customFormat="1" ht="30" customHeight="1">
      <c r="A162" s="68" t="s">
        <v>542</v>
      </c>
      <c r="B162" s="62" t="s">
        <v>485</v>
      </c>
      <c r="C162" s="54" t="s">
        <v>97</v>
      </c>
      <c r="D162" s="54" t="s">
        <v>95</v>
      </c>
      <c r="E162" s="78" t="s">
        <v>445</v>
      </c>
      <c r="F162" s="54"/>
      <c r="G162" s="179">
        <f>G163+G175+G179+G167</f>
        <v>1175.21</v>
      </c>
    </row>
    <row r="163" spans="1:7" s="145" customFormat="1" ht="14.25" customHeight="1">
      <c r="A163" s="16" t="s">
        <v>15</v>
      </c>
      <c r="B163" s="47" t="s">
        <v>485</v>
      </c>
      <c r="C163" s="48" t="s">
        <v>97</v>
      </c>
      <c r="D163" s="48" t="s">
        <v>95</v>
      </c>
      <c r="E163" s="55" t="s">
        <v>451</v>
      </c>
      <c r="F163" s="66"/>
      <c r="G163" s="144">
        <f>G164</f>
        <v>309.81</v>
      </c>
    </row>
    <row r="164" spans="1:7" s="145" customFormat="1" ht="27" customHeight="1">
      <c r="A164" s="28" t="s">
        <v>567</v>
      </c>
      <c r="B164" s="40" t="s">
        <v>485</v>
      </c>
      <c r="C164" s="24" t="s">
        <v>97</v>
      </c>
      <c r="D164" s="24" t="s">
        <v>95</v>
      </c>
      <c r="E164" s="52" t="s">
        <v>451</v>
      </c>
      <c r="F164" s="43" t="s">
        <v>568</v>
      </c>
      <c r="G164" s="144">
        <f>G165</f>
        <v>309.81</v>
      </c>
    </row>
    <row r="165" spans="1:7" s="145" customFormat="1" ht="27" customHeight="1">
      <c r="A165" s="131" t="s">
        <v>569</v>
      </c>
      <c r="B165" s="40" t="s">
        <v>485</v>
      </c>
      <c r="C165" s="24" t="s">
        <v>97</v>
      </c>
      <c r="D165" s="24" t="s">
        <v>95</v>
      </c>
      <c r="E165" s="52" t="s">
        <v>451</v>
      </c>
      <c r="F165" s="43" t="s">
        <v>530</v>
      </c>
      <c r="G165" s="144">
        <f>G166</f>
        <v>309.81</v>
      </c>
    </row>
    <row r="166" spans="1:7" ht="27" customHeight="1" hidden="1">
      <c r="A166" s="26" t="s">
        <v>190</v>
      </c>
      <c r="B166" s="40" t="s">
        <v>485</v>
      </c>
      <c r="C166" s="24" t="s">
        <v>97</v>
      </c>
      <c r="D166" s="24" t="s">
        <v>95</v>
      </c>
      <c r="E166" s="52" t="s">
        <v>451</v>
      </c>
      <c r="F166" s="25" t="s">
        <v>111</v>
      </c>
      <c r="G166" s="150">
        <v>309.81</v>
      </c>
    </row>
    <row r="167" spans="1:7" s="145" customFormat="1" ht="26.25" customHeight="1">
      <c r="A167" s="190" t="s">
        <v>16</v>
      </c>
      <c r="B167" s="40" t="s">
        <v>485</v>
      </c>
      <c r="C167" s="48" t="s">
        <v>97</v>
      </c>
      <c r="D167" s="48" t="s">
        <v>95</v>
      </c>
      <c r="E167" s="55" t="s">
        <v>452</v>
      </c>
      <c r="F167" s="66"/>
      <c r="G167" s="144">
        <f>G168</f>
        <v>68</v>
      </c>
    </row>
    <row r="168" spans="1:7" s="145" customFormat="1" ht="26.25" customHeight="1">
      <c r="A168" s="28" t="s">
        <v>567</v>
      </c>
      <c r="B168" s="40" t="s">
        <v>485</v>
      </c>
      <c r="C168" s="24" t="s">
        <v>97</v>
      </c>
      <c r="D168" s="24" t="s">
        <v>95</v>
      </c>
      <c r="E168" s="52" t="s">
        <v>452</v>
      </c>
      <c r="F168" s="43" t="s">
        <v>568</v>
      </c>
      <c r="G168" s="144">
        <f>G169</f>
        <v>68</v>
      </c>
    </row>
    <row r="169" spans="1:7" s="145" customFormat="1" ht="26.25" customHeight="1">
      <c r="A169" s="131" t="s">
        <v>569</v>
      </c>
      <c r="B169" s="40" t="s">
        <v>485</v>
      </c>
      <c r="C169" s="24" t="s">
        <v>97</v>
      </c>
      <c r="D169" s="24" t="s">
        <v>95</v>
      </c>
      <c r="E169" s="52" t="s">
        <v>452</v>
      </c>
      <c r="F169" s="43" t="s">
        <v>530</v>
      </c>
      <c r="G169" s="144">
        <f>G170</f>
        <v>68</v>
      </c>
    </row>
    <row r="170" spans="1:7" ht="27" customHeight="1" hidden="1">
      <c r="A170" s="26" t="s">
        <v>190</v>
      </c>
      <c r="B170" s="40" t="s">
        <v>485</v>
      </c>
      <c r="C170" s="24" t="s">
        <v>97</v>
      </c>
      <c r="D170" s="24" t="s">
        <v>95</v>
      </c>
      <c r="E170" s="52" t="s">
        <v>452</v>
      </c>
      <c r="F170" s="25" t="s">
        <v>111</v>
      </c>
      <c r="G170" s="150">
        <v>68</v>
      </c>
    </row>
    <row r="171" spans="1:7" s="145" customFormat="1" ht="15.75" customHeight="1" hidden="1">
      <c r="A171" s="16" t="s">
        <v>17</v>
      </c>
      <c r="B171" s="40" t="s">
        <v>485</v>
      </c>
      <c r="C171" s="48" t="s">
        <v>97</v>
      </c>
      <c r="D171" s="48" t="s">
        <v>95</v>
      </c>
      <c r="E171" s="55" t="s">
        <v>453</v>
      </c>
      <c r="F171" s="66"/>
      <c r="G171" s="144">
        <f>G172</f>
        <v>0</v>
      </c>
    </row>
    <row r="172" spans="1:7" s="145" customFormat="1" ht="28.5" customHeight="1" hidden="1">
      <c r="A172" s="28" t="s">
        <v>567</v>
      </c>
      <c r="B172" s="40" t="s">
        <v>485</v>
      </c>
      <c r="C172" s="24" t="s">
        <v>97</v>
      </c>
      <c r="D172" s="24" t="s">
        <v>95</v>
      </c>
      <c r="E172" s="52" t="s">
        <v>453</v>
      </c>
      <c r="F172" s="43" t="s">
        <v>568</v>
      </c>
      <c r="G172" s="144">
        <f>G173</f>
        <v>0</v>
      </c>
    </row>
    <row r="173" spans="1:7" s="145" customFormat="1" ht="27" customHeight="1" hidden="1">
      <c r="A173" s="131" t="s">
        <v>569</v>
      </c>
      <c r="B173" s="40" t="s">
        <v>485</v>
      </c>
      <c r="C173" s="24" t="s">
        <v>97</v>
      </c>
      <c r="D173" s="24" t="s">
        <v>95</v>
      </c>
      <c r="E173" s="52" t="s">
        <v>453</v>
      </c>
      <c r="F173" s="43" t="s">
        <v>530</v>
      </c>
      <c r="G173" s="144">
        <f>G174</f>
        <v>0</v>
      </c>
    </row>
    <row r="174" spans="1:7" ht="26.25" customHeight="1" hidden="1">
      <c r="A174" s="26" t="s">
        <v>190</v>
      </c>
      <c r="B174" s="40" t="s">
        <v>485</v>
      </c>
      <c r="C174" s="24" t="s">
        <v>97</v>
      </c>
      <c r="D174" s="24" t="s">
        <v>95</v>
      </c>
      <c r="E174" s="52" t="s">
        <v>453</v>
      </c>
      <c r="F174" s="25" t="s">
        <v>111</v>
      </c>
      <c r="G174" s="150"/>
    </row>
    <row r="175" spans="1:7" s="145" customFormat="1" ht="15" customHeight="1">
      <c r="A175" s="49" t="s">
        <v>129</v>
      </c>
      <c r="B175" s="47" t="s">
        <v>485</v>
      </c>
      <c r="C175" s="48" t="s">
        <v>97</v>
      </c>
      <c r="D175" s="48" t="s">
        <v>95</v>
      </c>
      <c r="E175" s="55" t="s">
        <v>454</v>
      </c>
      <c r="F175" s="66"/>
      <c r="G175" s="144">
        <f>G176</f>
        <v>80</v>
      </c>
    </row>
    <row r="176" spans="1:7" s="145" customFormat="1" ht="28.5" customHeight="1">
      <c r="A176" s="28" t="s">
        <v>567</v>
      </c>
      <c r="B176" s="40" t="s">
        <v>485</v>
      </c>
      <c r="C176" s="29" t="s">
        <v>97</v>
      </c>
      <c r="D176" s="29" t="s">
        <v>95</v>
      </c>
      <c r="E176" s="75" t="s">
        <v>454</v>
      </c>
      <c r="F176" s="43" t="s">
        <v>568</v>
      </c>
      <c r="G176" s="144">
        <f>G177</f>
        <v>80</v>
      </c>
    </row>
    <row r="177" spans="1:7" s="145" customFormat="1" ht="30" customHeight="1">
      <c r="A177" s="131" t="s">
        <v>569</v>
      </c>
      <c r="B177" s="40" t="s">
        <v>485</v>
      </c>
      <c r="C177" s="29" t="s">
        <v>97</v>
      </c>
      <c r="D177" s="29" t="s">
        <v>95</v>
      </c>
      <c r="E177" s="75" t="s">
        <v>454</v>
      </c>
      <c r="F177" s="43" t="s">
        <v>530</v>
      </c>
      <c r="G177" s="144">
        <f>G178</f>
        <v>80</v>
      </c>
    </row>
    <row r="178" spans="1:7" ht="27" customHeight="1" hidden="1">
      <c r="A178" s="26" t="s">
        <v>190</v>
      </c>
      <c r="B178" s="40" t="s">
        <v>485</v>
      </c>
      <c r="C178" s="24" t="s">
        <v>97</v>
      </c>
      <c r="D178" s="24" t="s">
        <v>95</v>
      </c>
      <c r="E178" s="75" t="s">
        <v>454</v>
      </c>
      <c r="F178" s="25" t="s">
        <v>111</v>
      </c>
      <c r="G178" s="150">
        <v>80</v>
      </c>
    </row>
    <row r="179" spans="1:7" s="145" customFormat="1" ht="27.75" customHeight="1">
      <c r="A179" s="49" t="s">
        <v>18</v>
      </c>
      <c r="B179" s="47" t="s">
        <v>485</v>
      </c>
      <c r="C179" s="48" t="s">
        <v>97</v>
      </c>
      <c r="D179" s="48" t="s">
        <v>95</v>
      </c>
      <c r="E179" s="55" t="s">
        <v>455</v>
      </c>
      <c r="F179" s="66"/>
      <c r="G179" s="144">
        <f>G180</f>
        <v>717.4</v>
      </c>
    </row>
    <row r="180" spans="1:7" ht="27.75" customHeight="1">
      <c r="A180" s="28" t="s">
        <v>567</v>
      </c>
      <c r="B180" s="40" t="s">
        <v>485</v>
      </c>
      <c r="C180" s="24" t="s">
        <v>97</v>
      </c>
      <c r="D180" s="24" t="s">
        <v>95</v>
      </c>
      <c r="E180" s="52" t="s">
        <v>455</v>
      </c>
      <c r="F180" s="43" t="s">
        <v>568</v>
      </c>
      <c r="G180" s="150">
        <f>G181</f>
        <v>717.4</v>
      </c>
    </row>
    <row r="181" spans="1:7" ht="27.75" customHeight="1">
      <c r="A181" s="131" t="s">
        <v>569</v>
      </c>
      <c r="B181" s="40" t="s">
        <v>485</v>
      </c>
      <c r="C181" s="24" t="s">
        <v>97</v>
      </c>
      <c r="D181" s="24" t="s">
        <v>95</v>
      </c>
      <c r="E181" s="52" t="s">
        <v>455</v>
      </c>
      <c r="F181" s="43" t="s">
        <v>530</v>
      </c>
      <c r="G181" s="150">
        <f>G182</f>
        <v>717.4</v>
      </c>
    </row>
    <row r="182" spans="1:7" ht="27" customHeight="1" hidden="1">
      <c r="A182" s="26" t="s">
        <v>190</v>
      </c>
      <c r="B182" s="40" t="s">
        <v>485</v>
      </c>
      <c r="C182" s="24" t="s">
        <v>97</v>
      </c>
      <c r="D182" s="24" t="s">
        <v>95</v>
      </c>
      <c r="E182" s="52" t="s">
        <v>455</v>
      </c>
      <c r="F182" s="25" t="s">
        <v>111</v>
      </c>
      <c r="G182" s="150">
        <v>717.4</v>
      </c>
    </row>
    <row r="183" spans="1:7" s="201" customFormat="1" ht="15" customHeight="1">
      <c r="A183" s="192" t="s">
        <v>130</v>
      </c>
      <c r="B183" s="39" t="s">
        <v>485</v>
      </c>
      <c r="C183" s="207" t="s">
        <v>98</v>
      </c>
      <c r="D183" s="207"/>
      <c r="E183" s="52"/>
      <c r="F183" s="199"/>
      <c r="G183" s="200">
        <f>G184</f>
        <v>7714.259999999999</v>
      </c>
    </row>
    <row r="184" spans="1:7" s="72" customFormat="1" ht="15" customHeight="1">
      <c r="A184" s="196" t="s">
        <v>131</v>
      </c>
      <c r="B184" s="39" t="s">
        <v>485</v>
      </c>
      <c r="C184" s="36" t="s">
        <v>98</v>
      </c>
      <c r="D184" s="36" t="s">
        <v>92</v>
      </c>
      <c r="E184" s="154"/>
      <c r="F184" s="107"/>
      <c r="G184" s="142">
        <f>G185+G221</f>
        <v>7714.259999999999</v>
      </c>
    </row>
    <row r="185" spans="1:7" s="191" customFormat="1" ht="39.75" customHeight="1">
      <c r="A185" s="68" t="s">
        <v>494</v>
      </c>
      <c r="B185" s="62" t="s">
        <v>485</v>
      </c>
      <c r="C185" s="54" t="s">
        <v>98</v>
      </c>
      <c r="D185" s="54" t="s">
        <v>92</v>
      </c>
      <c r="E185" s="78" t="s">
        <v>366</v>
      </c>
      <c r="F185" s="73"/>
      <c r="G185" s="197">
        <f>G186+G201+G214</f>
        <v>7633.259999999999</v>
      </c>
    </row>
    <row r="186" spans="1:7" s="145" customFormat="1" ht="15.75" customHeight="1">
      <c r="A186" s="49" t="s">
        <v>495</v>
      </c>
      <c r="B186" s="40" t="s">
        <v>485</v>
      </c>
      <c r="C186" s="48" t="s">
        <v>98</v>
      </c>
      <c r="D186" s="48" t="s">
        <v>92</v>
      </c>
      <c r="E186" s="55" t="s">
        <v>367</v>
      </c>
      <c r="F186" s="66"/>
      <c r="G186" s="144">
        <f>G187+G193</f>
        <v>6189.48</v>
      </c>
    </row>
    <row r="187" spans="1:7" s="145" customFormat="1" ht="27" customHeight="1">
      <c r="A187" s="49" t="s">
        <v>496</v>
      </c>
      <c r="B187" s="40" t="s">
        <v>485</v>
      </c>
      <c r="C187" s="48" t="s">
        <v>98</v>
      </c>
      <c r="D187" s="48" t="s">
        <v>92</v>
      </c>
      <c r="E187" s="55" t="s">
        <v>590</v>
      </c>
      <c r="F187" s="66"/>
      <c r="G187" s="144">
        <f>G188</f>
        <v>4966.21</v>
      </c>
    </row>
    <row r="188" spans="1:7" ht="42" customHeight="1">
      <c r="A188" s="63" t="s">
        <v>563</v>
      </c>
      <c r="B188" s="40" t="s">
        <v>485</v>
      </c>
      <c r="C188" s="29" t="s">
        <v>98</v>
      </c>
      <c r="D188" s="29" t="s">
        <v>92</v>
      </c>
      <c r="E188" s="75" t="s">
        <v>590</v>
      </c>
      <c r="F188" s="25" t="s">
        <v>293</v>
      </c>
      <c r="G188" s="150">
        <f>G189</f>
        <v>4966.21</v>
      </c>
    </row>
    <row r="189" spans="1:7" ht="16.5" customHeight="1">
      <c r="A189" s="26" t="s">
        <v>20</v>
      </c>
      <c r="B189" s="40" t="s">
        <v>485</v>
      </c>
      <c r="C189" s="24" t="s">
        <v>98</v>
      </c>
      <c r="D189" s="24" t="s">
        <v>92</v>
      </c>
      <c r="E189" s="75" t="s">
        <v>590</v>
      </c>
      <c r="F189" s="43" t="s">
        <v>160</v>
      </c>
      <c r="G189" s="150">
        <f>G190+G191+G192</f>
        <v>4966.21</v>
      </c>
    </row>
    <row r="190" spans="1:7" ht="15.75" hidden="1">
      <c r="A190" s="26" t="s">
        <v>605</v>
      </c>
      <c r="B190" s="40" t="s">
        <v>485</v>
      </c>
      <c r="C190" s="24" t="s">
        <v>98</v>
      </c>
      <c r="D190" s="24" t="s">
        <v>92</v>
      </c>
      <c r="E190" s="75" t="s">
        <v>590</v>
      </c>
      <c r="F190" s="24" t="s">
        <v>132</v>
      </c>
      <c r="G190" s="150">
        <v>3812</v>
      </c>
    </row>
    <row r="191" spans="1:7" ht="28.5" customHeight="1" hidden="1">
      <c r="A191" s="26" t="s">
        <v>0</v>
      </c>
      <c r="B191" s="40" t="s">
        <v>485</v>
      </c>
      <c r="C191" s="24" t="s">
        <v>98</v>
      </c>
      <c r="D191" s="24" t="s">
        <v>92</v>
      </c>
      <c r="E191" s="75" t="s">
        <v>590</v>
      </c>
      <c r="F191" s="24" t="s">
        <v>133</v>
      </c>
      <c r="G191" s="150">
        <v>3</v>
      </c>
    </row>
    <row r="192" spans="1:7" ht="28.5" customHeight="1" hidden="1">
      <c r="A192" s="26" t="s">
        <v>1</v>
      </c>
      <c r="B192" s="40" t="s">
        <v>485</v>
      </c>
      <c r="C192" s="24" t="s">
        <v>98</v>
      </c>
      <c r="D192" s="24" t="s">
        <v>92</v>
      </c>
      <c r="E192" s="75" t="s">
        <v>590</v>
      </c>
      <c r="F192" s="24" t="s">
        <v>522</v>
      </c>
      <c r="G192" s="150">
        <v>1151.21</v>
      </c>
    </row>
    <row r="193" spans="1:7" ht="29.25" customHeight="1">
      <c r="A193" s="26" t="s">
        <v>497</v>
      </c>
      <c r="B193" s="40" t="s">
        <v>485</v>
      </c>
      <c r="C193" s="24" t="s">
        <v>98</v>
      </c>
      <c r="D193" s="24" t="s">
        <v>92</v>
      </c>
      <c r="E193" s="75" t="s">
        <v>591</v>
      </c>
      <c r="F193" s="24"/>
      <c r="G193" s="150">
        <f>G194+G198</f>
        <v>1223.27</v>
      </c>
    </row>
    <row r="194" spans="1:7" ht="29.25" customHeight="1">
      <c r="A194" s="28" t="s">
        <v>567</v>
      </c>
      <c r="B194" s="40" t="s">
        <v>485</v>
      </c>
      <c r="C194" s="24" t="s">
        <v>98</v>
      </c>
      <c r="D194" s="24" t="s">
        <v>92</v>
      </c>
      <c r="E194" s="75" t="s">
        <v>591</v>
      </c>
      <c r="F194" s="24" t="s">
        <v>568</v>
      </c>
      <c r="G194" s="150">
        <f>G195</f>
        <v>1213.27</v>
      </c>
    </row>
    <row r="195" spans="1:12" ht="29.25" customHeight="1">
      <c r="A195" s="131" t="s">
        <v>569</v>
      </c>
      <c r="B195" s="40" t="s">
        <v>485</v>
      </c>
      <c r="C195" s="24" t="s">
        <v>98</v>
      </c>
      <c r="D195" s="24" t="s">
        <v>92</v>
      </c>
      <c r="E195" s="75" t="s">
        <v>591</v>
      </c>
      <c r="F195" s="24" t="s">
        <v>530</v>
      </c>
      <c r="G195" s="150">
        <f>G196+G197</f>
        <v>1213.27</v>
      </c>
      <c r="J195" s="133"/>
      <c r="L195" s="133"/>
    </row>
    <row r="196" spans="1:7" ht="25.5" hidden="1">
      <c r="A196" s="26" t="s">
        <v>109</v>
      </c>
      <c r="B196" s="40" t="s">
        <v>485</v>
      </c>
      <c r="C196" s="24" t="s">
        <v>98</v>
      </c>
      <c r="D196" s="24" t="s">
        <v>92</v>
      </c>
      <c r="E196" s="75" t="s">
        <v>591</v>
      </c>
      <c r="F196" s="24" t="s">
        <v>110</v>
      </c>
      <c r="G196" s="186">
        <v>40.11</v>
      </c>
    </row>
    <row r="197" spans="1:9" ht="27" customHeight="1" hidden="1">
      <c r="A197" s="26" t="s">
        <v>190</v>
      </c>
      <c r="B197" s="40" t="s">
        <v>485</v>
      </c>
      <c r="C197" s="24" t="s">
        <v>98</v>
      </c>
      <c r="D197" s="24" t="s">
        <v>92</v>
      </c>
      <c r="E197" s="75" t="s">
        <v>591</v>
      </c>
      <c r="F197" s="24" t="s">
        <v>111</v>
      </c>
      <c r="G197" s="186">
        <v>1173.16</v>
      </c>
      <c r="I197" s="176"/>
    </row>
    <row r="198" spans="1:9" ht="16.5" customHeight="1">
      <c r="A198" s="26" t="s">
        <v>349</v>
      </c>
      <c r="B198" s="40" t="s">
        <v>485</v>
      </c>
      <c r="C198" s="24" t="s">
        <v>98</v>
      </c>
      <c r="D198" s="24" t="s">
        <v>92</v>
      </c>
      <c r="E198" s="75" t="s">
        <v>591</v>
      </c>
      <c r="F198" s="24" t="s">
        <v>570</v>
      </c>
      <c r="G198" s="186">
        <f>G199</f>
        <v>10</v>
      </c>
      <c r="I198" s="176"/>
    </row>
    <row r="199" spans="1:7" ht="19.5" customHeight="1">
      <c r="A199" s="26" t="s">
        <v>534</v>
      </c>
      <c r="B199" s="40" t="s">
        <v>485</v>
      </c>
      <c r="C199" s="24" t="s">
        <v>98</v>
      </c>
      <c r="D199" s="24" t="s">
        <v>92</v>
      </c>
      <c r="E199" s="75" t="s">
        <v>591</v>
      </c>
      <c r="F199" s="24" t="s">
        <v>533</v>
      </c>
      <c r="G199" s="150">
        <f>G200</f>
        <v>10</v>
      </c>
    </row>
    <row r="200" spans="1:7" ht="17.25" customHeight="1" hidden="1">
      <c r="A200" s="26" t="s">
        <v>112</v>
      </c>
      <c r="B200" s="40" t="s">
        <v>485</v>
      </c>
      <c r="C200" s="24" t="s">
        <v>98</v>
      </c>
      <c r="D200" s="24" t="s">
        <v>92</v>
      </c>
      <c r="E200" s="75" t="s">
        <v>591</v>
      </c>
      <c r="F200" s="24" t="s">
        <v>535</v>
      </c>
      <c r="G200" s="150">
        <v>10</v>
      </c>
    </row>
    <row r="201" spans="1:7" s="145" customFormat="1" ht="29.25" customHeight="1">
      <c r="A201" s="49" t="s">
        <v>499</v>
      </c>
      <c r="B201" s="47" t="s">
        <v>485</v>
      </c>
      <c r="C201" s="48" t="s">
        <v>98</v>
      </c>
      <c r="D201" s="48" t="s">
        <v>92</v>
      </c>
      <c r="E201" s="55" t="s">
        <v>592</v>
      </c>
      <c r="F201" s="66"/>
      <c r="G201" s="144">
        <f>G202+G209</f>
        <v>1325.38</v>
      </c>
    </row>
    <row r="202" spans="1:7" s="145" customFormat="1" ht="43.5" customHeight="1">
      <c r="A202" s="63" t="s">
        <v>563</v>
      </c>
      <c r="B202" s="40" t="s">
        <v>485</v>
      </c>
      <c r="C202" s="24" t="s">
        <v>98</v>
      </c>
      <c r="D202" s="24" t="s">
        <v>92</v>
      </c>
      <c r="E202" s="52" t="s">
        <v>593</v>
      </c>
      <c r="F202" s="43" t="s">
        <v>293</v>
      </c>
      <c r="G202" s="144">
        <f>G203</f>
        <v>1053.48</v>
      </c>
    </row>
    <row r="203" spans="1:7" ht="17.25" customHeight="1">
      <c r="A203" s="26" t="s">
        <v>20</v>
      </c>
      <c r="B203" s="40" t="s">
        <v>485</v>
      </c>
      <c r="C203" s="24" t="s">
        <v>98</v>
      </c>
      <c r="D203" s="24" t="s">
        <v>92</v>
      </c>
      <c r="E203" s="52" t="s">
        <v>594</v>
      </c>
      <c r="F203" s="43" t="s">
        <v>160</v>
      </c>
      <c r="G203" s="150">
        <f>G204+G205+G206</f>
        <v>1053.48</v>
      </c>
    </row>
    <row r="204" spans="1:7" ht="15.75" hidden="1">
      <c r="A204" s="26" t="s">
        <v>605</v>
      </c>
      <c r="B204" s="40" t="s">
        <v>485</v>
      </c>
      <c r="C204" s="24" t="s">
        <v>98</v>
      </c>
      <c r="D204" s="24" t="s">
        <v>92</v>
      </c>
      <c r="E204" s="52" t="s">
        <v>594</v>
      </c>
      <c r="F204" s="24" t="s">
        <v>132</v>
      </c>
      <c r="G204" s="150">
        <v>808.3</v>
      </c>
    </row>
    <row r="205" spans="1:7" ht="27.75" customHeight="1" hidden="1">
      <c r="A205" s="26" t="s">
        <v>0</v>
      </c>
      <c r="B205" s="40" t="s">
        <v>485</v>
      </c>
      <c r="C205" s="24" t="s">
        <v>98</v>
      </c>
      <c r="D205" s="24" t="s">
        <v>92</v>
      </c>
      <c r="E205" s="52" t="s">
        <v>594</v>
      </c>
      <c r="F205" s="24" t="s">
        <v>133</v>
      </c>
      <c r="G205" s="150">
        <v>1</v>
      </c>
    </row>
    <row r="206" spans="1:7" ht="27.75" customHeight="1" hidden="1">
      <c r="A206" s="26" t="s">
        <v>1</v>
      </c>
      <c r="B206" s="40" t="s">
        <v>485</v>
      </c>
      <c r="C206" s="24" t="s">
        <v>98</v>
      </c>
      <c r="D206" s="24" t="s">
        <v>92</v>
      </c>
      <c r="E206" s="52" t="s">
        <v>594</v>
      </c>
      <c r="F206" s="24" t="s">
        <v>522</v>
      </c>
      <c r="G206" s="150">
        <v>244.18</v>
      </c>
    </row>
    <row r="207" spans="1:7" ht="27.75" customHeight="1" hidden="1">
      <c r="A207" s="26" t="s">
        <v>21</v>
      </c>
      <c r="B207" s="40" t="s">
        <v>485</v>
      </c>
      <c r="C207" s="24" t="s">
        <v>98</v>
      </c>
      <c r="D207" s="24" t="s">
        <v>92</v>
      </c>
      <c r="E207" s="55" t="s">
        <v>595</v>
      </c>
      <c r="F207" s="24"/>
      <c r="G207" s="150">
        <f>G208</f>
        <v>0</v>
      </c>
    </row>
    <row r="208" spans="1:7" ht="27.75" customHeight="1" hidden="1">
      <c r="A208" s="26" t="s">
        <v>294</v>
      </c>
      <c r="B208" s="40" t="s">
        <v>485</v>
      </c>
      <c r="C208" s="24" t="s">
        <v>98</v>
      </c>
      <c r="D208" s="24" t="s">
        <v>92</v>
      </c>
      <c r="E208" s="55" t="s">
        <v>595</v>
      </c>
      <c r="F208" s="24" t="s">
        <v>530</v>
      </c>
      <c r="G208" s="150"/>
    </row>
    <row r="209" spans="1:7" ht="27.75" customHeight="1">
      <c r="A209" s="26" t="s">
        <v>499</v>
      </c>
      <c r="B209" s="40" t="s">
        <v>485</v>
      </c>
      <c r="C209" s="24" t="s">
        <v>98</v>
      </c>
      <c r="D209" s="24" t="s">
        <v>92</v>
      </c>
      <c r="E209" s="52" t="s">
        <v>595</v>
      </c>
      <c r="F209" s="24"/>
      <c r="G209" s="150">
        <f>G210</f>
        <v>271.9</v>
      </c>
    </row>
    <row r="210" spans="1:7" ht="27.75" customHeight="1">
      <c r="A210" s="28" t="s">
        <v>567</v>
      </c>
      <c r="B210" s="40" t="s">
        <v>485</v>
      </c>
      <c r="C210" s="24" t="s">
        <v>98</v>
      </c>
      <c r="D210" s="24" t="s">
        <v>92</v>
      </c>
      <c r="E210" s="52" t="s">
        <v>595</v>
      </c>
      <c r="F210" s="24" t="s">
        <v>568</v>
      </c>
      <c r="G210" s="150">
        <f>G211</f>
        <v>271.9</v>
      </c>
    </row>
    <row r="211" spans="1:7" ht="27.75" customHeight="1">
      <c r="A211" s="131" t="s">
        <v>569</v>
      </c>
      <c r="B211" s="40" t="s">
        <v>485</v>
      </c>
      <c r="C211" s="24" t="s">
        <v>98</v>
      </c>
      <c r="D211" s="24" t="s">
        <v>92</v>
      </c>
      <c r="E211" s="52" t="s">
        <v>595</v>
      </c>
      <c r="F211" s="24" t="s">
        <v>530</v>
      </c>
      <c r="G211" s="150">
        <f>G212+G213</f>
        <v>271.9</v>
      </c>
    </row>
    <row r="212" spans="1:7" ht="25.5" hidden="1">
      <c r="A212" s="26" t="s">
        <v>109</v>
      </c>
      <c r="B212" s="40" t="s">
        <v>485</v>
      </c>
      <c r="C212" s="24" t="s">
        <v>98</v>
      </c>
      <c r="D212" s="24" t="s">
        <v>92</v>
      </c>
      <c r="E212" s="52" t="s">
        <v>595</v>
      </c>
      <c r="F212" s="24" t="s">
        <v>110</v>
      </c>
      <c r="G212" s="150">
        <v>16.81</v>
      </c>
    </row>
    <row r="213" spans="1:7" ht="26.25" customHeight="1" hidden="1">
      <c r="A213" s="26" t="s">
        <v>190</v>
      </c>
      <c r="B213" s="40" t="s">
        <v>485</v>
      </c>
      <c r="C213" s="24" t="s">
        <v>98</v>
      </c>
      <c r="D213" s="24" t="s">
        <v>92</v>
      </c>
      <c r="E213" s="52" t="s">
        <v>595</v>
      </c>
      <c r="F213" s="24" t="s">
        <v>111</v>
      </c>
      <c r="G213" s="150">
        <v>255.09</v>
      </c>
    </row>
    <row r="214" spans="1:7" ht="42" customHeight="1">
      <c r="A214" s="49" t="s">
        <v>500</v>
      </c>
      <c r="B214" s="47" t="s">
        <v>485</v>
      </c>
      <c r="C214" s="48" t="s">
        <v>98</v>
      </c>
      <c r="D214" s="48" t="s">
        <v>92</v>
      </c>
      <c r="E214" s="55" t="s">
        <v>596</v>
      </c>
      <c r="F214" s="48"/>
      <c r="G214" s="144">
        <f>G215</f>
        <v>118.4</v>
      </c>
    </row>
    <row r="215" spans="1:7" ht="42" customHeight="1">
      <c r="A215" s="63" t="s">
        <v>501</v>
      </c>
      <c r="B215" s="40" t="s">
        <v>485</v>
      </c>
      <c r="C215" s="24" t="s">
        <v>98</v>
      </c>
      <c r="D215" s="24" t="s">
        <v>92</v>
      </c>
      <c r="E215" s="52" t="s">
        <v>597</v>
      </c>
      <c r="F215" s="24"/>
      <c r="G215" s="150">
        <f>G216</f>
        <v>118.4</v>
      </c>
    </row>
    <row r="216" spans="1:7" ht="42.75" customHeight="1">
      <c r="A216" s="63" t="s">
        <v>563</v>
      </c>
      <c r="B216" s="40" t="s">
        <v>485</v>
      </c>
      <c r="C216" s="24" t="s">
        <v>98</v>
      </c>
      <c r="D216" s="24" t="s">
        <v>92</v>
      </c>
      <c r="E216" s="52" t="s">
        <v>597</v>
      </c>
      <c r="F216" s="43" t="s">
        <v>293</v>
      </c>
      <c r="G216" s="150">
        <f>G218+G220</f>
        <v>118.4</v>
      </c>
    </row>
    <row r="217" spans="1:7" ht="18" customHeight="1">
      <c r="A217" s="26" t="s">
        <v>20</v>
      </c>
      <c r="B217" s="40" t="s">
        <v>485</v>
      </c>
      <c r="C217" s="24" t="s">
        <v>98</v>
      </c>
      <c r="D217" s="24" t="s">
        <v>92</v>
      </c>
      <c r="E217" s="52" t="s">
        <v>597</v>
      </c>
      <c r="F217" s="43" t="s">
        <v>160</v>
      </c>
      <c r="G217" s="150">
        <f>G218+G219+G220</f>
        <v>118.4</v>
      </c>
    </row>
    <row r="218" spans="1:7" ht="15.75" hidden="1">
      <c r="A218" s="26" t="s">
        <v>605</v>
      </c>
      <c r="B218" s="40" t="s">
        <v>485</v>
      </c>
      <c r="C218" s="24" t="s">
        <v>98</v>
      </c>
      <c r="D218" s="24" t="s">
        <v>92</v>
      </c>
      <c r="E218" s="52" t="s">
        <v>597</v>
      </c>
      <c r="F218" s="24" t="s">
        <v>132</v>
      </c>
      <c r="G218" s="150">
        <v>90.9</v>
      </c>
    </row>
    <row r="219" spans="1:7" ht="29.25" customHeight="1" hidden="1">
      <c r="A219" s="26" t="s">
        <v>191</v>
      </c>
      <c r="B219" s="40" t="s">
        <v>292</v>
      </c>
      <c r="C219" s="24" t="s">
        <v>98</v>
      </c>
      <c r="D219" s="24" t="s">
        <v>92</v>
      </c>
      <c r="E219" s="52" t="s">
        <v>597</v>
      </c>
      <c r="F219" s="24" t="s">
        <v>133</v>
      </c>
      <c r="G219" s="150"/>
    </row>
    <row r="220" spans="1:7" ht="29.25" customHeight="1" hidden="1">
      <c r="A220" s="26" t="s">
        <v>1</v>
      </c>
      <c r="B220" s="40" t="s">
        <v>485</v>
      </c>
      <c r="C220" s="24" t="s">
        <v>98</v>
      </c>
      <c r="D220" s="24" t="s">
        <v>92</v>
      </c>
      <c r="E220" s="52" t="s">
        <v>597</v>
      </c>
      <c r="F220" s="24" t="s">
        <v>522</v>
      </c>
      <c r="G220" s="150">
        <v>27.5</v>
      </c>
    </row>
    <row r="221" spans="1:7" s="191" customFormat="1" ht="27" customHeight="1">
      <c r="A221" s="212" t="s">
        <v>542</v>
      </c>
      <c r="B221" s="62" t="s">
        <v>485</v>
      </c>
      <c r="C221" s="54" t="s">
        <v>98</v>
      </c>
      <c r="D221" s="54" t="s">
        <v>92</v>
      </c>
      <c r="E221" s="78" t="s">
        <v>445</v>
      </c>
      <c r="F221" s="73"/>
      <c r="G221" s="197">
        <f>G222</f>
        <v>81</v>
      </c>
    </row>
    <row r="222" spans="1:7" s="145" customFormat="1" ht="15" customHeight="1">
      <c r="A222" s="213" t="s">
        <v>19</v>
      </c>
      <c r="B222" s="40" t="s">
        <v>485</v>
      </c>
      <c r="C222" s="48" t="s">
        <v>134</v>
      </c>
      <c r="D222" s="48" t="s">
        <v>92</v>
      </c>
      <c r="E222" s="55" t="s">
        <v>456</v>
      </c>
      <c r="F222" s="66"/>
      <c r="G222" s="144">
        <f>G223</f>
        <v>81</v>
      </c>
    </row>
    <row r="223" spans="1:7" s="145" customFormat="1" ht="28.5" customHeight="1">
      <c r="A223" s="28" t="s">
        <v>567</v>
      </c>
      <c r="B223" s="40" t="s">
        <v>485</v>
      </c>
      <c r="C223" s="24" t="s">
        <v>98</v>
      </c>
      <c r="D223" s="24" t="s">
        <v>92</v>
      </c>
      <c r="E223" s="52" t="s">
        <v>456</v>
      </c>
      <c r="F223" s="43" t="s">
        <v>568</v>
      </c>
      <c r="G223" s="144">
        <f>G224</f>
        <v>81</v>
      </c>
    </row>
    <row r="224" spans="1:7" s="145" customFormat="1" ht="27.75" customHeight="1">
      <c r="A224" s="131" t="s">
        <v>569</v>
      </c>
      <c r="B224" s="40" t="s">
        <v>485</v>
      </c>
      <c r="C224" s="24" t="s">
        <v>98</v>
      </c>
      <c r="D224" s="24" t="s">
        <v>92</v>
      </c>
      <c r="E224" s="52" t="s">
        <v>456</v>
      </c>
      <c r="F224" s="43" t="s">
        <v>530</v>
      </c>
      <c r="G224" s="144">
        <f>G225</f>
        <v>81</v>
      </c>
    </row>
    <row r="225" spans="1:7" ht="26.25" customHeight="1" hidden="1">
      <c r="A225" s="26" t="s">
        <v>190</v>
      </c>
      <c r="B225" s="40" t="s">
        <v>485</v>
      </c>
      <c r="C225" s="24" t="s">
        <v>98</v>
      </c>
      <c r="D225" s="24" t="s">
        <v>92</v>
      </c>
      <c r="E225" s="52" t="s">
        <v>456</v>
      </c>
      <c r="F225" s="24" t="s">
        <v>111</v>
      </c>
      <c r="G225" s="150">
        <v>81</v>
      </c>
    </row>
    <row r="226" spans="1:7" ht="14.25" customHeight="1">
      <c r="A226" s="198" t="s">
        <v>138</v>
      </c>
      <c r="B226" s="39" t="s">
        <v>485</v>
      </c>
      <c r="C226" s="207" t="s">
        <v>139</v>
      </c>
      <c r="D226" s="207"/>
      <c r="E226" s="52"/>
      <c r="F226" s="207"/>
      <c r="G226" s="142">
        <f>G227</f>
        <v>86.4</v>
      </c>
    </row>
    <row r="227" spans="1:7" s="72" customFormat="1" ht="12.75" customHeight="1">
      <c r="A227" s="79" t="s">
        <v>140</v>
      </c>
      <c r="B227" s="39" t="s">
        <v>485</v>
      </c>
      <c r="C227" s="36" t="s">
        <v>139</v>
      </c>
      <c r="D227" s="36" t="s">
        <v>92</v>
      </c>
      <c r="E227" s="154"/>
      <c r="F227" s="36"/>
      <c r="G227" s="142">
        <f>G228</f>
        <v>86.4</v>
      </c>
    </row>
    <row r="228" spans="1:7" s="191" customFormat="1" ht="29.25" customHeight="1">
      <c r="A228" s="214" t="s">
        <v>542</v>
      </c>
      <c r="B228" s="62" t="s">
        <v>485</v>
      </c>
      <c r="C228" s="54" t="s">
        <v>139</v>
      </c>
      <c r="D228" s="54" t="s">
        <v>92</v>
      </c>
      <c r="E228" s="78" t="s">
        <v>445</v>
      </c>
      <c r="F228" s="54"/>
      <c r="G228" s="197">
        <f>G229</f>
        <v>86.4</v>
      </c>
    </row>
    <row r="229" spans="1:7" s="145" customFormat="1" ht="15.75" customHeight="1">
      <c r="A229" s="189" t="s">
        <v>141</v>
      </c>
      <c r="B229" s="40" t="s">
        <v>485</v>
      </c>
      <c r="C229" s="48" t="s">
        <v>139</v>
      </c>
      <c r="D229" s="48" t="s">
        <v>92</v>
      </c>
      <c r="E229" s="55" t="s">
        <v>463</v>
      </c>
      <c r="F229" s="48"/>
      <c r="G229" s="144">
        <f>G230</f>
        <v>86.4</v>
      </c>
    </row>
    <row r="230" spans="1:7" ht="15.75" customHeight="1">
      <c r="A230" s="80" t="s">
        <v>6</v>
      </c>
      <c r="B230" s="40" t="s">
        <v>485</v>
      </c>
      <c r="C230" s="24" t="s">
        <v>139</v>
      </c>
      <c r="D230" s="24" t="s">
        <v>92</v>
      </c>
      <c r="E230" s="52" t="s">
        <v>463</v>
      </c>
      <c r="F230" s="24" t="s">
        <v>7</v>
      </c>
      <c r="G230" s="150">
        <f>G232</f>
        <v>86.4</v>
      </c>
    </row>
    <row r="231" spans="1:7" ht="15.75" customHeight="1">
      <c r="A231" s="80" t="s">
        <v>76</v>
      </c>
      <c r="B231" s="40" t="s">
        <v>485</v>
      </c>
      <c r="C231" s="24" t="s">
        <v>139</v>
      </c>
      <c r="D231" s="24" t="s">
        <v>92</v>
      </c>
      <c r="E231" s="52" t="s">
        <v>463</v>
      </c>
      <c r="F231" s="24" t="s">
        <v>292</v>
      </c>
      <c r="G231" s="150">
        <f>G232</f>
        <v>86.4</v>
      </c>
    </row>
    <row r="232" spans="1:7" ht="13.5" customHeight="1" hidden="1">
      <c r="A232" s="215" t="s">
        <v>192</v>
      </c>
      <c r="B232" s="40" t="s">
        <v>485</v>
      </c>
      <c r="C232" s="24" t="s">
        <v>139</v>
      </c>
      <c r="D232" s="24" t="s">
        <v>92</v>
      </c>
      <c r="E232" s="52" t="s">
        <v>463</v>
      </c>
      <c r="F232" s="24" t="s">
        <v>142</v>
      </c>
      <c r="G232" s="216">
        <v>86.4</v>
      </c>
    </row>
    <row r="233" spans="1:7" s="72" customFormat="1" ht="14.25" customHeight="1">
      <c r="A233" s="192" t="s">
        <v>135</v>
      </c>
      <c r="B233" s="39" t="s">
        <v>485</v>
      </c>
      <c r="C233" s="207" t="s">
        <v>137</v>
      </c>
      <c r="D233" s="24"/>
      <c r="E233" s="52"/>
      <c r="F233" s="24"/>
      <c r="G233" s="200">
        <f>G234</f>
        <v>350.21</v>
      </c>
    </row>
    <row r="234" spans="1:7" s="72" customFormat="1" ht="14.25" customHeight="1">
      <c r="A234" s="196" t="s">
        <v>136</v>
      </c>
      <c r="B234" s="39" t="s">
        <v>485</v>
      </c>
      <c r="C234" s="36" t="s">
        <v>137</v>
      </c>
      <c r="D234" s="36" t="s">
        <v>93</v>
      </c>
      <c r="E234" s="154"/>
      <c r="F234" s="36"/>
      <c r="G234" s="142">
        <f>G235</f>
        <v>350.21</v>
      </c>
    </row>
    <row r="235" spans="1:7" s="191" customFormat="1" ht="29.25" customHeight="1">
      <c r="A235" s="81" t="s">
        <v>542</v>
      </c>
      <c r="B235" s="62" t="s">
        <v>485</v>
      </c>
      <c r="C235" s="54" t="s">
        <v>137</v>
      </c>
      <c r="D235" s="54" t="s">
        <v>93</v>
      </c>
      <c r="E235" s="78" t="s">
        <v>445</v>
      </c>
      <c r="F235" s="54"/>
      <c r="G235" s="197">
        <f>G236+G240</f>
        <v>350.21</v>
      </c>
    </row>
    <row r="236" spans="1:7" s="145" customFormat="1" ht="29.25" customHeight="1">
      <c r="A236" s="217" t="s">
        <v>8</v>
      </c>
      <c r="B236" s="47" t="s">
        <v>485</v>
      </c>
      <c r="C236" s="48" t="s">
        <v>137</v>
      </c>
      <c r="D236" s="48" t="s">
        <v>93</v>
      </c>
      <c r="E236" s="55" t="s">
        <v>9</v>
      </c>
      <c r="F236" s="48"/>
      <c r="G236" s="144">
        <f>G237</f>
        <v>350.21</v>
      </c>
    </row>
    <row r="237" spans="1:7" s="145" customFormat="1" ht="29.25" customHeight="1">
      <c r="A237" s="28" t="s">
        <v>567</v>
      </c>
      <c r="B237" s="40" t="s">
        <v>485</v>
      </c>
      <c r="C237" s="29" t="s">
        <v>137</v>
      </c>
      <c r="D237" s="29" t="s">
        <v>93</v>
      </c>
      <c r="E237" s="52" t="s">
        <v>9</v>
      </c>
      <c r="F237" s="29" t="s">
        <v>568</v>
      </c>
      <c r="G237" s="144">
        <f>G238</f>
        <v>350.21</v>
      </c>
    </row>
    <row r="238" spans="1:7" s="145" customFormat="1" ht="29.25" customHeight="1">
      <c r="A238" s="131" t="s">
        <v>569</v>
      </c>
      <c r="B238" s="40" t="s">
        <v>485</v>
      </c>
      <c r="C238" s="29" t="s">
        <v>137</v>
      </c>
      <c r="D238" s="29" t="s">
        <v>93</v>
      </c>
      <c r="E238" s="52" t="s">
        <v>9</v>
      </c>
      <c r="F238" s="29" t="s">
        <v>530</v>
      </c>
      <c r="G238" s="144">
        <f>G239</f>
        <v>350.21</v>
      </c>
    </row>
    <row r="239" spans="1:7" s="145" customFormat="1" ht="29.25" customHeight="1" hidden="1">
      <c r="A239" s="26" t="s">
        <v>190</v>
      </c>
      <c r="B239" s="40" t="s">
        <v>485</v>
      </c>
      <c r="C239" s="29" t="s">
        <v>137</v>
      </c>
      <c r="D239" s="29" t="s">
        <v>93</v>
      </c>
      <c r="E239" s="52" t="s">
        <v>9</v>
      </c>
      <c r="F239" s="29" t="s">
        <v>111</v>
      </c>
      <c r="G239" s="218">
        <v>350.21</v>
      </c>
    </row>
    <row r="240" spans="1:7" s="145" customFormat="1" ht="57" customHeight="1" hidden="1">
      <c r="A240" s="219" t="s">
        <v>10</v>
      </c>
      <c r="B240" s="40" t="s">
        <v>292</v>
      </c>
      <c r="C240" s="48" t="s">
        <v>137</v>
      </c>
      <c r="D240" s="48" t="s">
        <v>93</v>
      </c>
      <c r="E240" s="55" t="s">
        <v>11</v>
      </c>
      <c r="F240" s="55"/>
      <c r="G240" s="144">
        <f>G241</f>
        <v>0</v>
      </c>
    </row>
    <row r="241" spans="1:7" s="145" customFormat="1" ht="29.25" customHeight="1" hidden="1">
      <c r="A241" s="28" t="s">
        <v>567</v>
      </c>
      <c r="B241" s="40" t="s">
        <v>292</v>
      </c>
      <c r="C241" s="29" t="s">
        <v>137</v>
      </c>
      <c r="D241" s="29" t="s">
        <v>93</v>
      </c>
      <c r="E241" s="75" t="s">
        <v>11</v>
      </c>
      <c r="F241" s="29" t="s">
        <v>568</v>
      </c>
      <c r="G241" s="218">
        <f>G242</f>
        <v>0</v>
      </c>
    </row>
    <row r="242" spans="1:7" s="145" customFormat="1" ht="29.25" customHeight="1" hidden="1">
      <c r="A242" s="131" t="s">
        <v>569</v>
      </c>
      <c r="B242" s="40" t="s">
        <v>292</v>
      </c>
      <c r="C242" s="29" t="s">
        <v>137</v>
      </c>
      <c r="D242" s="29" t="s">
        <v>93</v>
      </c>
      <c r="E242" s="75" t="s">
        <v>11</v>
      </c>
      <c r="F242" s="29" t="s">
        <v>530</v>
      </c>
      <c r="G242" s="218">
        <f>G243</f>
        <v>0</v>
      </c>
    </row>
    <row r="243" spans="1:7" s="145" customFormat="1" ht="29.25" customHeight="1" hidden="1">
      <c r="A243" s="26" t="s">
        <v>190</v>
      </c>
      <c r="B243" s="40" t="s">
        <v>292</v>
      </c>
      <c r="C243" s="29" t="s">
        <v>137</v>
      </c>
      <c r="D243" s="29" t="s">
        <v>93</v>
      </c>
      <c r="E243" s="75" t="s">
        <v>11</v>
      </c>
      <c r="F243" s="29" t="s">
        <v>111</v>
      </c>
      <c r="G243" s="218"/>
    </row>
    <row r="244" spans="1:7" s="72" customFormat="1" ht="39" customHeight="1">
      <c r="A244" s="220" t="s">
        <v>144</v>
      </c>
      <c r="B244" s="39" t="s">
        <v>485</v>
      </c>
      <c r="C244" s="207" t="s">
        <v>147</v>
      </c>
      <c r="D244" s="207"/>
      <c r="E244" s="52"/>
      <c r="F244" s="207"/>
      <c r="G244" s="221">
        <f>G245</f>
        <v>223.7</v>
      </c>
    </row>
    <row r="245" spans="1:7" s="72" customFormat="1" ht="15.75" customHeight="1">
      <c r="A245" s="58" t="s">
        <v>145</v>
      </c>
      <c r="B245" s="39" t="s">
        <v>485</v>
      </c>
      <c r="C245" s="36" t="s">
        <v>147</v>
      </c>
      <c r="D245" s="36" t="s">
        <v>95</v>
      </c>
      <c r="E245" s="154"/>
      <c r="F245" s="36"/>
      <c r="G245" s="142">
        <f>G247+G250+G253</f>
        <v>223.7</v>
      </c>
    </row>
    <row r="246" spans="1:7" ht="27.75" customHeight="1">
      <c r="A246" s="81" t="s">
        <v>542</v>
      </c>
      <c r="B246" s="62" t="s">
        <v>485</v>
      </c>
      <c r="C246" s="54" t="s">
        <v>147</v>
      </c>
      <c r="D246" s="54" t="s">
        <v>95</v>
      </c>
      <c r="E246" s="78" t="s">
        <v>445</v>
      </c>
      <c r="F246" s="24"/>
      <c r="G246" s="150">
        <f>G247+G250+G253</f>
        <v>223.7</v>
      </c>
    </row>
    <row r="247" spans="1:7" s="145" customFormat="1" ht="40.5" customHeight="1">
      <c r="A247" s="49" t="s">
        <v>478</v>
      </c>
      <c r="B247" s="47" t="s">
        <v>485</v>
      </c>
      <c r="C247" s="48" t="s">
        <v>147</v>
      </c>
      <c r="D247" s="48" t="s">
        <v>95</v>
      </c>
      <c r="E247" s="55" t="s">
        <v>464</v>
      </c>
      <c r="F247" s="48"/>
      <c r="G247" s="144">
        <f>G249</f>
        <v>186.7</v>
      </c>
    </row>
    <row r="248" spans="1:7" ht="15" customHeight="1">
      <c r="A248" s="28" t="s">
        <v>77</v>
      </c>
      <c r="B248" s="40" t="s">
        <v>485</v>
      </c>
      <c r="C248" s="24" t="s">
        <v>147</v>
      </c>
      <c r="D248" s="24" t="s">
        <v>95</v>
      </c>
      <c r="E248" s="52" t="s">
        <v>464</v>
      </c>
      <c r="F248" s="29" t="s">
        <v>78</v>
      </c>
      <c r="G248" s="101">
        <f>G249</f>
        <v>186.7</v>
      </c>
    </row>
    <row r="249" spans="1:7" ht="16.5" customHeight="1">
      <c r="A249" s="26" t="s">
        <v>290</v>
      </c>
      <c r="B249" s="40" t="s">
        <v>485</v>
      </c>
      <c r="C249" s="24" t="s">
        <v>147</v>
      </c>
      <c r="D249" s="24" t="s">
        <v>95</v>
      </c>
      <c r="E249" s="52" t="s">
        <v>464</v>
      </c>
      <c r="F249" s="24" t="s">
        <v>105</v>
      </c>
      <c r="G249" s="150">
        <v>186.7</v>
      </c>
    </row>
    <row r="250" spans="1:7" s="145" customFormat="1" ht="30.75" customHeight="1" hidden="1">
      <c r="A250" s="49" t="s">
        <v>337</v>
      </c>
      <c r="B250" s="47" t="s">
        <v>485</v>
      </c>
      <c r="C250" s="48" t="s">
        <v>147</v>
      </c>
      <c r="D250" s="48" t="s">
        <v>95</v>
      </c>
      <c r="E250" s="55" t="s">
        <v>465</v>
      </c>
      <c r="F250" s="48"/>
      <c r="G250" s="144">
        <f>G252</f>
        <v>0</v>
      </c>
    </row>
    <row r="251" spans="1:7" s="145" customFormat="1" ht="15.75" customHeight="1" hidden="1">
      <c r="A251" s="28" t="s">
        <v>77</v>
      </c>
      <c r="B251" s="40" t="s">
        <v>485</v>
      </c>
      <c r="C251" s="24" t="s">
        <v>147</v>
      </c>
      <c r="D251" s="24" t="s">
        <v>95</v>
      </c>
      <c r="E251" s="52" t="s">
        <v>465</v>
      </c>
      <c r="F251" s="29" t="s">
        <v>78</v>
      </c>
      <c r="G251" s="144">
        <f>G252</f>
        <v>0</v>
      </c>
    </row>
    <row r="252" spans="1:7" ht="17.25" customHeight="1" hidden="1">
      <c r="A252" s="26" t="s">
        <v>290</v>
      </c>
      <c r="B252" s="40" t="s">
        <v>485</v>
      </c>
      <c r="C252" s="24" t="s">
        <v>147</v>
      </c>
      <c r="D252" s="24" t="s">
        <v>95</v>
      </c>
      <c r="E252" s="52" t="s">
        <v>465</v>
      </c>
      <c r="F252" s="24" t="s">
        <v>105</v>
      </c>
      <c r="G252" s="150"/>
    </row>
    <row r="253" spans="1:7" s="145" customFormat="1" ht="28.5" customHeight="1">
      <c r="A253" s="49" t="s">
        <v>479</v>
      </c>
      <c r="B253" s="47" t="s">
        <v>485</v>
      </c>
      <c r="C253" s="48" t="s">
        <v>147</v>
      </c>
      <c r="D253" s="48" t="s">
        <v>95</v>
      </c>
      <c r="E253" s="55" t="s">
        <v>466</v>
      </c>
      <c r="F253" s="48"/>
      <c r="G253" s="144">
        <f>G255</f>
        <v>37</v>
      </c>
    </row>
    <row r="254" spans="1:7" s="145" customFormat="1" ht="15" customHeight="1">
      <c r="A254" s="28" t="s">
        <v>77</v>
      </c>
      <c r="B254" s="40" t="s">
        <v>485</v>
      </c>
      <c r="C254" s="24" t="s">
        <v>147</v>
      </c>
      <c r="D254" s="24" t="s">
        <v>95</v>
      </c>
      <c r="E254" s="52" t="s">
        <v>466</v>
      </c>
      <c r="F254" s="29" t="s">
        <v>78</v>
      </c>
      <c r="G254" s="144">
        <f>G255</f>
        <v>37</v>
      </c>
    </row>
    <row r="255" spans="1:7" ht="17.25" customHeight="1">
      <c r="A255" s="26" t="s">
        <v>290</v>
      </c>
      <c r="B255" s="40" t="s">
        <v>485</v>
      </c>
      <c r="C255" s="24" t="s">
        <v>147</v>
      </c>
      <c r="D255" s="24" t="s">
        <v>95</v>
      </c>
      <c r="E255" s="52" t="s">
        <v>466</v>
      </c>
      <c r="F255" s="24" t="s">
        <v>105</v>
      </c>
      <c r="G255" s="150">
        <v>37</v>
      </c>
    </row>
    <row r="256" spans="1:7" s="72" customFormat="1" ht="15" customHeight="1">
      <c r="A256" s="198" t="s">
        <v>146</v>
      </c>
      <c r="B256" s="40"/>
      <c r="C256" s="207"/>
      <c r="D256" s="207"/>
      <c r="E256" s="52"/>
      <c r="F256" s="207"/>
      <c r="G256" s="200">
        <f>G9+G76+G89+G98+G130+G183+G226+G233+G244</f>
        <v>24956</v>
      </c>
    </row>
    <row r="258" ht="15.75">
      <c r="G258" s="333"/>
    </row>
    <row r="259" spans="7:9" ht="15.75">
      <c r="G259" s="222"/>
      <c r="I259" s="133"/>
    </row>
    <row r="260" spans="7:9" ht="15.75">
      <c r="G260" s="133"/>
      <c r="I260" s="176"/>
    </row>
    <row r="262" ht="15.75">
      <c r="G262" s="333"/>
    </row>
    <row r="265" spans="2:7" s="145" customFormat="1" ht="15.75">
      <c r="B265" s="20"/>
      <c r="C265" s="223"/>
      <c r="D265" s="223"/>
      <c r="F265" s="223"/>
      <c r="G265" s="224"/>
    </row>
    <row r="273" spans="2:7" s="145" customFormat="1" ht="15.75">
      <c r="B273" s="20"/>
      <c r="C273" s="223"/>
      <c r="D273" s="223"/>
      <c r="F273" s="223"/>
      <c r="G273" s="224"/>
    </row>
    <row r="285" spans="2:7" s="145" customFormat="1" ht="15.75">
      <c r="B285" s="20"/>
      <c r="C285" s="223"/>
      <c r="D285" s="223"/>
      <c r="F285" s="223"/>
      <c r="G285" s="224"/>
    </row>
    <row r="312" spans="2:7" s="145" customFormat="1" ht="15.75">
      <c r="B312" s="20"/>
      <c r="C312" s="223"/>
      <c r="D312" s="223"/>
      <c r="F312" s="223"/>
      <c r="G312" s="224"/>
    </row>
    <row r="321" spans="2:7" s="145" customFormat="1" ht="15.75">
      <c r="B321" s="20"/>
      <c r="C321" s="223"/>
      <c r="D321" s="223"/>
      <c r="F321" s="223"/>
      <c r="G321" s="224"/>
    </row>
    <row r="332" spans="2:5" ht="15.75">
      <c r="B332" s="155"/>
      <c r="C332" s="156"/>
      <c r="D332" s="156"/>
      <c r="E332" s="157"/>
    </row>
    <row r="333" spans="2:5" ht="15.75">
      <c r="B333" s="155"/>
      <c r="C333" s="156"/>
      <c r="D333" s="156"/>
      <c r="E333" s="157"/>
    </row>
    <row r="334" spans="2:5" ht="15.75">
      <c r="B334" s="155"/>
      <c r="C334" s="156"/>
      <c r="D334" s="156"/>
      <c r="E334" s="157"/>
    </row>
    <row r="335" spans="2:5" ht="15.75">
      <c r="B335" s="155"/>
      <c r="C335" s="156"/>
      <c r="D335" s="156"/>
      <c r="E335" s="157"/>
    </row>
    <row r="336" spans="2:5" ht="15.75">
      <c r="B336" s="155"/>
      <c r="C336" s="156"/>
      <c r="D336" s="156"/>
      <c r="E336" s="157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6"/>
  <sheetViews>
    <sheetView workbookViewId="0" topLeftCell="A1">
      <selection activeCell="K5" sqref="K5"/>
    </sheetView>
  </sheetViews>
  <sheetFormatPr defaultColWidth="9.00390625" defaultRowHeight="12.75"/>
  <cols>
    <col min="1" max="1" width="61.00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2.625" style="4" customWidth="1"/>
    <col min="6" max="6" width="5.375" style="136" customWidth="1"/>
    <col min="7" max="7" width="10.87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400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100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295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33.75" customHeight="1">
      <c r="A5" s="364" t="s">
        <v>502</v>
      </c>
      <c r="B5" s="364"/>
      <c r="C5" s="364"/>
      <c r="D5" s="364"/>
      <c r="E5" s="364"/>
      <c r="F5" s="364"/>
      <c r="G5" s="364"/>
      <c r="H5" s="364"/>
    </row>
    <row r="6" ht="12" customHeight="1"/>
    <row r="7" spans="1:8" s="139" customFormat="1" ht="51" customHeight="1">
      <c r="A7" s="137" t="s">
        <v>101</v>
      </c>
      <c r="B7" s="137" t="s">
        <v>537</v>
      </c>
      <c r="C7" s="137" t="s">
        <v>557</v>
      </c>
      <c r="D7" s="137" t="s">
        <v>558</v>
      </c>
      <c r="E7" s="137" t="s">
        <v>559</v>
      </c>
      <c r="F7" s="137" t="s">
        <v>560</v>
      </c>
      <c r="G7" s="138" t="s">
        <v>361</v>
      </c>
      <c r="H7" s="138" t="s">
        <v>503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  <c r="H8" s="141">
        <v>8</v>
      </c>
    </row>
    <row r="9" spans="1:8" s="164" customFormat="1" ht="15" customHeight="1">
      <c r="A9" s="160" t="s">
        <v>106</v>
      </c>
      <c r="B9" s="39" t="s">
        <v>485</v>
      </c>
      <c r="C9" s="161" t="s">
        <v>92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89</v>
      </c>
      <c r="B10" s="39" t="s">
        <v>485</v>
      </c>
      <c r="C10" s="125" t="s">
        <v>92</v>
      </c>
      <c r="D10" s="125" t="s">
        <v>93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562</v>
      </c>
      <c r="B11" s="62" t="s">
        <v>485</v>
      </c>
      <c r="C11" s="168" t="s">
        <v>92</v>
      </c>
      <c r="D11" s="168" t="s">
        <v>93</v>
      </c>
      <c r="E11" s="78" t="s">
        <v>432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519</v>
      </c>
      <c r="B12" s="47" t="s">
        <v>485</v>
      </c>
      <c r="C12" s="172" t="s">
        <v>92</v>
      </c>
      <c r="D12" s="172" t="s">
        <v>93</v>
      </c>
      <c r="E12" s="55" t="s">
        <v>433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520</v>
      </c>
      <c r="B13" s="40" t="s">
        <v>485</v>
      </c>
      <c r="C13" s="146" t="s">
        <v>92</v>
      </c>
      <c r="D13" s="146" t="s">
        <v>93</v>
      </c>
      <c r="E13" s="52" t="s">
        <v>434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563</v>
      </c>
      <c r="B14" s="40" t="s">
        <v>485</v>
      </c>
      <c r="C14" s="146" t="s">
        <v>92</v>
      </c>
      <c r="D14" s="146" t="s">
        <v>93</v>
      </c>
      <c r="E14" s="52" t="s">
        <v>434</v>
      </c>
      <c r="F14" s="174" t="s">
        <v>293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564</v>
      </c>
      <c r="B15" s="40" t="s">
        <v>485</v>
      </c>
      <c r="C15" s="146" t="s">
        <v>92</v>
      </c>
      <c r="D15" s="146" t="s">
        <v>93</v>
      </c>
      <c r="E15" s="52" t="s">
        <v>434</v>
      </c>
      <c r="F15" s="174" t="s">
        <v>197</v>
      </c>
      <c r="G15" s="175">
        <f>G16+G17</f>
        <v>846</v>
      </c>
      <c r="H15" s="175">
        <f>H16+H17</f>
        <v>846</v>
      </c>
    </row>
    <row r="16" spans="1:8" ht="15.75" hidden="1">
      <c r="A16" s="131" t="s">
        <v>521</v>
      </c>
      <c r="B16" s="40" t="s">
        <v>485</v>
      </c>
      <c r="C16" s="146" t="s">
        <v>92</v>
      </c>
      <c r="D16" s="146" t="s">
        <v>93</v>
      </c>
      <c r="E16" s="52" t="s">
        <v>434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523</v>
      </c>
      <c r="B17" s="40" t="s">
        <v>485</v>
      </c>
      <c r="C17" s="146" t="s">
        <v>92</v>
      </c>
      <c r="D17" s="146" t="s">
        <v>93</v>
      </c>
      <c r="E17" s="52" t="s">
        <v>434</v>
      </c>
      <c r="F17" s="146" t="s">
        <v>524</v>
      </c>
      <c r="G17" s="177">
        <v>196</v>
      </c>
      <c r="H17" s="177">
        <v>196</v>
      </c>
    </row>
    <row r="18" spans="1:10" s="166" customFormat="1" ht="42" customHeight="1">
      <c r="A18" s="58" t="s">
        <v>115</v>
      </c>
      <c r="B18" s="40" t="s">
        <v>485</v>
      </c>
      <c r="C18" s="36" t="s">
        <v>92</v>
      </c>
      <c r="D18" s="36" t="s">
        <v>95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525</v>
      </c>
      <c r="B19" s="40" t="s">
        <v>485</v>
      </c>
      <c r="C19" s="54" t="s">
        <v>92</v>
      </c>
      <c r="D19" s="54" t="s">
        <v>95</v>
      </c>
      <c r="E19" s="78" t="s">
        <v>435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565</v>
      </c>
      <c r="B20" s="40" t="s">
        <v>485</v>
      </c>
      <c r="C20" s="48" t="s">
        <v>92</v>
      </c>
      <c r="D20" s="48" t="s">
        <v>95</v>
      </c>
      <c r="E20" s="55" t="s">
        <v>436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520</v>
      </c>
      <c r="B21" s="40" t="s">
        <v>485</v>
      </c>
      <c r="C21" s="24" t="s">
        <v>92</v>
      </c>
      <c r="D21" s="24" t="s">
        <v>95</v>
      </c>
      <c r="E21" s="52" t="s">
        <v>437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563</v>
      </c>
      <c r="B22" s="40" t="s">
        <v>485</v>
      </c>
      <c r="C22" s="24" t="s">
        <v>92</v>
      </c>
      <c r="D22" s="24" t="s">
        <v>95</v>
      </c>
      <c r="E22" s="52" t="s">
        <v>437</v>
      </c>
      <c r="F22" s="25" t="s">
        <v>293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564</v>
      </c>
      <c r="B23" s="40" t="s">
        <v>485</v>
      </c>
      <c r="C23" s="24" t="s">
        <v>92</v>
      </c>
      <c r="D23" s="24" t="s">
        <v>95</v>
      </c>
      <c r="E23" s="52" t="s">
        <v>437</v>
      </c>
      <c r="F23" s="25" t="s">
        <v>197</v>
      </c>
      <c r="G23" s="175">
        <f>G24+G25</f>
        <v>670</v>
      </c>
      <c r="H23" s="175">
        <f>H24+H25</f>
        <v>670</v>
      </c>
    </row>
    <row r="24" spans="1:8" ht="15.75" hidden="1">
      <c r="A24" s="131" t="s">
        <v>521</v>
      </c>
      <c r="B24" s="40" t="s">
        <v>485</v>
      </c>
      <c r="C24" s="146" t="s">
        <v>92</v>
      </c>
      <c r="D24" s="146" t="s">
        <v>95</v>
      </c>
      <c r="E24" s="52" t="s">
        <v>437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523</v>
      </c>
      <c r="B25" s="40" t="s">
        <v>485</v>
      </c>
      <c r="C25" s="146" t="s">
        <v>92</v>
      </c>
      <c r="D25" s="146" t="s">
        <v>95</v>
      </c>
      <c r="E25" s="52" t="s">
        <v>437</v>
      </c>
      <c r="F25" s="146" t="s">
        <v>524</v>
      </c>
      <c r="G25" s="177">
        <v>155</v>
      </c>
      <c r="H25" s="177">
        <v>155</v>
      </c>
    </row>
    <row r="26" spans="1:8" s="166" customFormat="1" ht="40.5" customHeight="1">
      <c r="A26" s="182" t="s">
        <v>85</v>
      </c>
      <c r="B26" s="39" t="s">
        <v>485</v>
      </c>
      <c r="C26" s="183" t="s">
        <v>92</v>
      </c>
      <c r="D26" s="183" t="s">
        <v>94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30</v>
      </c>
      <c r="B27" s="62" t="s">
        <v>485</v>
      </c>
      <c r="C27" s="54" t="s">
        <v>92</v>
      </c>
      <c r="D27" s="54" t="s">
        <v>94</v>
      </c>
      <c r="E27" s="78" t="s">
        <v>438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566</v>
      </c>
      <c r="B28" s="40" t="s">
        <v>485</v>
      </c>
      <c r="C28" s="24" t="s">
        <v>92</v>
      </c>
      <c r="D28" s="24" t="s">
        <v>94</v>
      </c>
      <c r="E28" s="52" t="s">
        <v>439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520</v>
      </c>
      <c r="B29" s="40" t="s">
        <v>485</v>
      </c>
      <c r="C29" s="24" t="s">
        <v>92</v>
      </c>
      <c r="D29" s="24" t="s">
        <v>94</v>
      </c>
      <c r="E29" s="52" t="s">
        <v>440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563</v>
      </c>
      <c r="B30" s="40" t="s">
        <v>485</v>
      </c>
      <c r="C30" s="24" t="s">
        <v>92</v>
      </c>
      <c r="D30" s="24" t="s">
        <v>94</v>
      </c>
      <c r="E30" s="52" t="s">
        <v>440</v>
      </c>
      <c r="F30" s="24" t="s">
        <v>293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529</v>
      </c>
      <c r="B31" s="40" t="s">
        <v>485</v>
      </c>
      <c r="C31" s="24" t="s">
        <v>92</v>
      </c>
      <c r="D31" s="24" t="s">
        <v>94</v>
      </c>
      <c r="E31" s="52" t="s">
        <v>440</v>
      </c>
      <c r="F31" s="24" t="s">
        <v>197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521</v>
      </c>
      <c r="B32" s="40" t="s">
        <v>485</v>
      </c>
      <c r="C32" s="24" t="s">
        <v>92</v>
      </c>
      <c r="D32" s="24" t="s">
        <v>94</v>
      </c>
      <c r="E32" s="52" t="s">
        <v>440</v>
      </c>
      <c r="F32" s="24" t="s">
        <v>107</v>
      </c>
      <c r="G32" s="187">
        <v>5230</v>
      </c>
      <c r="H32" s="187">
        <v>5092.24</v>
      </c>
    </row>
    <row r="33" spans="1:8" ht="15.75" hidden="1">
      <c r="A33" s="131" t="s">
        <v>532</v>
      </c>
      <c r="B33" s="40" t="s">
        <v>485</v>
      </c>
      <c r="C33" s="24" t="s">
        <v>92</v>
      </c>
      <c r="D33" s="24" t="s">
        <v>94</v>
      </c>
      <c r="E33" s="52" t="s">
        <v>440</v>
      </c>
      <c r="F33" s="24" t="s">
        <v>108</v>
      </c>
      <c r="G33" s="187">
        <v>2.34</v>
      </c>
      <c r="H33" s="187">
        <v>2.34</v>
      </c>
    </row>
    <row r="34" spans="1:8" ht="41.25" customHeight="1" hidden="1">
      <c r="A34" s="131" t="s">
        <v>523</v>
      </c>
      <c r="B34" s="40" t="s">
        <v>485</v>
      </c>
      <c r="C34" s="24" t="s">
        <v>92</v>
      </c>
      <c r="D34" s="24" t="s">
        <v>94</v>
      </c>
      <c r="E34" s="52" t="s">
        <v>440</v>
      </c>
      <c r="F34" s="24" t="s">
        <v>524</v>
      </c>
      <c r="G34" s="187">
        <v>1549.92</v>
      </c>
      <c r="H34" s="187">
        <v>1347.12</v>
      </c>
    </row>
    <row r="35" spans="1:8" ht="19.5" customHeight="1">
      <c r="A35" s="131" t="s">
        <v>528</v>
      </c>
      <c r="B35" s="40" t="s">
        <v>485</v>
      </c>
      <c r="C35" s="24" t="s">
        <v>92</v>
      </c>
      <c r="D35" s="24" t="s">
        <v>94</v>
      </c>
      <c r="E35" s="52" t="s">
        <v>441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567</v>
      </c>
      <c r="B36" s="40" t="s">
        <v>485</v>
      </c>
      <c r="C36" s="24" t="s">
        <v>92</v>
      </c>
      <c r="D36" s="24" t="s">
        <v>94</v>
      </c>
      <c r="E36" s="52" t="s">
        <v>441</v>
      </c>
      <c r="F36" s="24" t="s">
        <v>568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569</v>
      </c>
      <c r="B37" s="40" t="s">
        <v>485</v>
      </c>
      <c r="C37" s="24" t="s">
        <v>92</v>
      </c>
      <c r="D37" s="24" t="s">
        <v>94</v>
      </c>
      <c r="E37" s="52" t="s">
        <v>441</v>
      </c>
      <c r="F37" s="24" t="s">
        <v>530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109</v>
      </c>
      <c r="B38" s="40" t="s">
        <v>485</v>
      </c>
      <c r="C38" s="24" t="s">
        <v>92</v>
      </c>
      <c r="D38" s="24" t="s">
        <v>94</v>
      </c>
      <c r="E38" s="52" t="s">
        <v>441</v>
      </c>
      <c r="F38" s="24" t="s">
        <v>110</v>
      </c>
      <c r="G38" s="185">
        <v>441.02</v>
      </c>
      <c r="H38" s="185">
        <v>441.02</v>
      </c>
    </row>
    <row r="39" spans="1:8" ht="27" customHeight="1" hidden="1">
      <c r="A39" s="26" t="s">
        <v>190</v>
      </c>
      <c r="B39" s="40" t="s">
        <v>485</v>
      </c>
      <c r="C39" s="24" t="s">
        <v>92</v>
      </c>
      <c r="D39" s="24" t="s">
        <v>94</v>
      </c>
      <c r="E39" s="52" t="s">
        <v>441</v>
      </c>
      <c r="F39" s="24" t="s">
        <v>111</v>
      </c>
      <c r="G39" s="185">
        <v>1485.15</v>
      </c>
      <c r="H39" s="185">
        <v>1301.98175</v>
      </c>
    </row>
    <row r="40" spans="1:8" ht="16.5" customHeight="1">
      <c r="A40" s="26" t="s">
        <v>349</v>
      </c>
      <c r="B40" s="40" t="s">
        <v>485</v>
      </c>
      <c r="C40" s="24" t="s">
        <v>92</v>
      </c>
      <c r="D40" s="24" t="s">
        <v>94</v>
      </c>
      <c r="E40" s="52" t="s">
        <v>441</v>
      </c>
      <c r="F40" s="24" t="s">
        <v>570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571</v>
      </c>
      <c r="B41" s="40" t="s">
        <v>292</v>
      </c>
      <c r="C41" s="24" t="s">
        <v>92</v>
      </c>
      <c r="D41" s="24" t="s">
        <v>94</v>
      </c>
      <c r="E41" s="52" t="s">
        <v>441</v>
      </c>
      <c r="F41" s="24" t="s">
        <v>572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573</v>
      </c>
      <c r="B42" s="40" t="s">
        <v>292</v>
      </c>
      <c r="C42" s="24" t="s">
        <v>92</v>
      </c>
      <c r="D42" s="24" t="s">
        <v>94</v>
      </c>
      <c r="E42" s="52" t="s">
        <v>527</v>
      </c>
      <c r="F42" s="24" t="s">
        <v>26</v>
      </c>
      <c r="G42" s="187"/>
      <c r="H42" s="187"/>
    </row>
    <row r="43" spans="1:8" ht="18" customHeight="1">
      <c r="A43" s="28" t="s">
        <v>574</v>
      </c>
      <c r="B43" s="40" t="s">
        <v>485</v>
      </c>
      <c r="C43" s="24" t="s">
        <v>92</v>
      </c>
      <c r="D43" s="24" t="s">
        <v>94</v>
      </c>
      <c r="E43" s="52" t="s">
        <v>441</v>
      </c>
      <c r="F43" s="24" t="s">
        <v>533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575</v>
      </c>
      <c r="B44" s="40" t="s">
        <v>485</v>
      </c>
      <c r="C44" s="24" t="s">
        <v>92</v>
      </c>
      <c r="D44" s="24" t="s">
        <v>94</v>
      </c>
      <c r="E44" s="52" t="s">
        <v>441</v>
      </c>
      <c r="F44" s="24" t="s">
        <v>113</v>
      </c>
      <c r="G44" s="187">
        <v>32</v>
      </c>
      <c r="H44" s="187">
        <v>32</v>
      </c>
    </row>
    <row r="45" spans="1:8" ht="17.25" customHeight="1" hidden="1">
      <c r="A45" s="28" t="s">
        <v>536</v>
      </c>
      <c r="B45" s="40" t="s">
        <v>485</v>
      </c>
      <c r="C45" s="24" t="s">
        <v>92</v>
      </c>
      <c r="D45" s="24" t="s">
        <v>94</v>
      </c>
      <c r="E45" s="52" t="s">
        <v>527</v>
      </c>
      <c r="F45" s="24" t="s">
        <v>535</v>
      </c>
      <c r="G45" s="187"/>
      <c r="H45" s="187"/>
    </row>
    <row r="46" spans="1:10" ht="29.25" customHeight="1">
      <c r="A46" s="70" t="s">
        <v>576</v>
      </c>
      <c r="B46" s="39" t="s">
        <v>485</v>
      </c>
      <c r="C46" s="54" t="s">
        <v>92</v>
      </c>
      <c r="D46" s="54" t="s">
        <v>94</v>
      </c>
      <c r="E46" s="78" t="s">
        <v>443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539</v>
      </c>
      <c r="B47" s="47" t="s">
        <v>485</v>
      </c>
      <c r="C47" s="48" t="s">
        <v>92</v>
      </c>
      <c r="D47" s="48" t="s">
        <v>94</v>
      </c>
      <c r="E47" s="55" t="s">
        <v>442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567</v>
      </c>
      <c r="B48" s="40" t="s">
        <v>485</v>
      </c>
      <c r="C48" s="48" t="s">
        <v>92</v>
      </c>
      <c r="D48" s="48" t="s">
        <v>94</v>
      </c>
      <c r="E48" s="55" t="s">
        <v>442</v>
      </c>
      <c r="F48" s="29" t="s">
        <v>568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569</v>
      </c>
      <c r="B49" s="40" t="s">
        <v>485</v>
      </c>
      <c r="C49" s="24" t="s">
        <v>92</v>
      </c>
      <c r="D49" s="24" t="s">
        <v>94</v>
      </c>
      <c r="E49" s="52" t="s">
        <v>442</v>
      </c>
      <c r="F49" s="24" t="s">
        <v>530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190</v>
      </c>
      <c r="B50" s="40" t="s">
        <v>485</v>
      </c>
      <c r="C50" s="24" t="s">
        <v>92</v>
      </c>
      <c r="D50" s="24" t="s">
        <v>94</v>
      </c>
      <c r="E50" s="52" t="s">
        <v>442</v>
      </c>
      <c r="F50" s="24" t="s">
        <v>111</v>
      </c>
      <c r="G50" s="187">
        <v>1</v>
      </c>
      <c r="H50" s="187">
        <v>1</v>
      </c>
    </row>
    <row r="51" spans="1:8" s="166" customFormat="1" ht="14.25" customHeight="1">
      <c r="A51" s="58" t="s">
        <v>116</v>
      </c>
      <c r="B51" s="39" t="s">
        <v>485</v>
      </c>
      <c r="C51" s="107" t="s">
        <v>92</v>
      </c>
      <c r="D51" s="107" t="s">
        <v>103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576</v>
      </c>
      <c r="B52" s="62" t="s">
        <v>485</v>
      </c>
      <c r="C52" s="54" t="s">
        <v>92</v>
      </c>
      <c r="D52" s="54" t="s">
        <v>103</v>
      </c>
      <c r="E52" s="78" t="s">
        <v>443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540</v>
      </c>
      <c r="B53" s="40" t="s">
        <v>485</v>
      </c>
      <c r="C53" s="66" t="s">
        <v>92</v>
      </c>
      <c r="D53" s="66" t="s">
        <v>103</v>
      </c>
      <c r="E53" s="55" t="s">
        <v>444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563</v>
      </c>
      <c r="B54" s="40" t="s">
        <v>485</v>
      </c>
      <c r="C54" s="43" t="s">
        <v>92</v>
      </c>
      <c r="D54" s="43" t="s">
        <v>103</v>
      </c>
      <c r="E54" s="75" t="s">
        <v>444</v>
      </c>
      <c r="F54" s="43" t="s">
        <v>293</v>
      </c>
      <c r="G54" s="144">
        <f>G55</f>
        <v>128</v>
      </c>
      <c r="H54" s="144">
        <f>H55</f>
        <v>128</v>
      </c>
    </row>
    <row r="55" spans="1:8" ht="17.25" customHeight="1">
      <c r="A55" s="131" t="s">
        <v>529</v>
      </c>
      <c r="B55" s="40" t="s">
        <v>485</v>
      </c>
      <c r="C55" s="25" t="s">
        <v>92</v>
      </c>
      <c r="D55" s="25" t="s">
        <v>103</v>
      </c>
      <c r="E55" s="52" t="s">
        <v>444</v>
      </c>
      <c r="F55" s="25" t="s">
        <v>197</v>
      </c>
      <c r="G55" s="150">
        <f>G56+G57</f>
        <v>128</v>
      </c>
      <c r="H55" s="150">
        <f>H56+H57</f>
        <v>128</v>
      </c>
    </row>
    <row r="56" spans="1:8" ht="15.75" hidden="1">
      <c r="A56" s="131" t="s">
        <v>521</v>
      </c>
      <c r="B56" s="40" t="s">
        <v>485</v>
      </c>
      <c r="C56" s="25" t="s">
        <v>92</v>
      </c>
      <c r="D56" s="25" t="s">
        <v>103</v>
      </c>
      <c r="E56" s="52" t="s">
        <v>444</v>
      </c>
      <c r="F56" s="24" t="s">
        <v>107</v>
      </c>
      <c r="G56" s="187">
        <v>98</v>
      </c>
      <c r="H56" s="187">
        <v>98</v>
      </c>
    </row>
    <row r="57" spans="1:8" ht="38.25" hidden="1">
      <c r="A57" s="131" t="s">
        <v>523</v>
      </c>
      <c r="B57" s="40" t="s">
        <v>485</v>
      </c>
      <c r="C57" s="25" t="s">
        <v>92</v>
      </c>
      <c r="D57" s="25" t="s">
        <v>103</v>
      </c>
      <c r="E57" s="52" t="s">
        <v>444</v>
      </c>
      <c r="F57" s="24" t="s">
        <v>524</v>
      </c>
      <c r="G57" s="187">
        <v>30</v>
      </c>
      <c r="H57" s="187">
        <v>30</v>
      </c>
    </row>
    <row r="58" spans="1:8" ht="25.5">
      <c r="A58" s="28" t="s">
        <v>567</v>
      </c>
      <c r="B58" s="40" t="s">
        <v>485</v>
      </c>
      <c r="C58" s="25" t="s">
        <v>92</v>
      </c>
      <c r="D58" s="25" t="s">
        <v>103</v>
      </c>
      <c r="E58" s="52" t="s">
        <v>444</v>
      </c>
      <c r="F58" s="24" t="s">
        <v>568</v>
      </c>
      <c r="G58" s="187">
        <f>G59</f>
        <v>37.8</v>
      </c>
      <c r="H58" s="187">
        <f>H59</f>
        <v>37.8</v>
      </c>
    </row>
    <row r="59" spans="1:8" ht="25.5">
      <c r="A59" s="131" t="s">
        <v>531</v>
      </c>
      <c r="B59" s="40" t="s">
        <v>485</v>
      </c>
      <c r="C59" s="25" t="s">
        <v>92</v>
      </c>
      <c r="D59" s="25" t="s">
        <v>103</v>
      </c>
      <c r="E59" s="52" t="s">
        <v>444</v>
      </c>
      <c r="F59" s="24" t="s">
        <v>530</v>
      </c>
      <c r="G59" s="187">
        <f>G60+G61</f>
        <v>37.8</v>
      </c>
      <c r="H59" s="187">
        <f>H60+H61</f>
        <v>37.8</v>
      </c>
    </row>
    <row r="60" spans="1:8" ht="25.5" hidden="1">
      <c r="A60" s="26" t="s">
        <v>109</v>
      </c>
      <c r="B60" s="40" t="s">
        <v>485</v>
      </c>
      <c r="C60" s="25" t="s">
        <v>92</v>
      </c>
      <c r="D60" s="25" t="s">
        <v>103</v>
      </c>
      <c r="E60" s="52" t="s">
        <v>444</v>
      </c>
      <c r="F60" s="24" t="s">
        <v>110</v>
      </c>
      <c r="G60" s="150">
        <v>12</v>
      </c>
      <c r="H60" s="150">
        <v>12</v>
      </c>
    </row>
    <row r="61" spans="1:8" ht="28.5" customHeight="1" hidden="1">
      <c r="A61" s="26" t="s">
        <v>190</v>
      </c>
      <c r="B61" s="40" t="s">
        <v>485</v>
      </c>
      <c r="C61" s="25" t="s">
        <v>92</v>
      </c>
      <c r="D61" s="25" t="s">
        <v>103</v>
      </c>
      <c r="E61" s="52" t="s">
        <v>444</v>
      </c>
      <c r="F61" s="24" t="s">
        <v>111</v>
      </c>
      <c r="G61" s="187">
        <v>25.8</v>
      </c>
      <c r="H61" s="187">
        <v>25.8</v>
      </c>
    </row>
    <row r="62" spans="1:8" s="191" customFormat="1" ht="28.5" customHeight="1">
      <c r="A62" s="68" t="s">
        <v>542</v>
      </c>
      <c r="B62" s="62" t="s">
        <v>485</v>
      </c>
      <c r="C62" s="73" t="s">
        <v>92</v>
      </c>
      <c r="D62" s="73" t="s">
        <v>103</v>
      </c>
      <c r="E62" s="78" t="s">
        <v>445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543</v>
      </c>
      <c r="B63" s="47" t="s">
        <v>485</v>
      </c>
      <c r="C63" s="66" t="s">
        <v>92</v>
      </c>
      <c r="D63" s="66" t="s">
        <v>103</v>
      </c>
      <c r="E63" s="55" t="s">
        <v>446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567</v>
      </c>
      <c r="B64" s="40" t="s">
        <v>485</v>
      </c>
      <c r="C64" s="43" t="s">
        <v>92</v>
      </c>
      <c r="D64" s="43" t="s">
        <v>103</v>
      </c>
      <c r="E64" s="75" t="s">
        <v>446</v>
      </c>
      <c r="F64" s="29" t="s">
        <v>568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569</v>
      </c>
      <c r="B65" s="40" t="s">
        <v>485</v>
      </c>
      <c r="C65" s="43" t="s">
        <v>92</v>
      </c>
      <c r="D65" s="43" t="s">
        <v>103</v>
      </c>
      <c r="E65" s="75" t="s">
        <v>446</v>
      </c>
      <c r="F65" s="29" t="s">
        <v>530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190</v>
      </c>
      <c r="B66" s="40" t="s">
        <v>485</v>
      </c>
      <c r="C66" s="43" t="s">
        <v>92</v>
      </c>
      <c r="D66" s="25" t="s">
        <v>103</v>
      </c>
      <c r="E66" s="52" t="s">
        <v>446</v>
      </c>
      <c r="F66" s="24" t="s">
        <v>111</v>
      </c>
      <c r="G66" s="187">
        <v>100</v>
      </c>
      <c r="H66" s="187">
        <v>100</v>
      </c>
    </row>
    <row r="67" spans="1:8" ht="16.5" customHeight="1" hidden="1">
      <c r="A67" s="26" t="s">
        <v>577</v>
      </c>
      <c r="B67" s="40" t="s">
        <v>485</v>
      </c>
      <c r="C67" s="43" t="s">
        <v>92</v>
      </c>
      <c r="D67" s="25" t="s">
        <v>103</v>
      </c>
      <c r="E67" s="52" t="s">
        <v>578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349</v>
      </c>
      <c r="B68" s="40" t="s">
        <v>485</v>
      </c>
      <c r="C68" s="43" t="s">
        <v>92</v>
      </c>
      <c r="D68" s="25" t="s">
        <v>103</v>
      </c>
      <c r="E68" s="52" t="s">
        <v>578</v>
      </c>
      <c r="F68" s="24" t="s">
        <v>570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574</v>
      </c>
      <c r="B69" s="40" t="s">
        <v>485</v>
      </c>
      <c r="C69" s="43" t="s">
        <v>92</v>
      </c>
      <c r="D69" s="25" t="s">
        <v>103</v>
      </c>
      <c r="E69" s="52" t="s">
        <v>578</v>
      </c>
      <c r="F69" s="24" t="s">
        <v>533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536</v>
      </c>
      <c r="B70" s="40" t="s">
        <v>485</v>
      </c>
      <c r="C70" s="43" t="s">
        <v>92</v>
      </c>
      <c r="D70" s="25" t="s">
        <v>103</v>
      </c>
      <c r="E70" s="52" t="s">
        <v>578</v>
      </c>
      <c r="F70" s="24" t="s">
        <v>535</v>
      </c>
      <c r="G70" s="187"/>
      <c r="H70" s="187"/>
    </row>
    <row r="71" spans="1:8" s="195" customFormat="1" ht="15" customHeight="1">
      <c r="A71" s="192" t="s">
        <v>117</v>
      </c>
      <c r="B71" s="39" t="s">
        <v>485</v>
      </c>
      <c r="C71" s="193" t="s">
        <v>93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120</v>
      </c>
      <c r="B72" s="39" t="s">
        <v>485</v>
      </c>
      <c r="C72" s="107" t="s">
        <v>93</v>
      </c>
      <c r="D72" s="107" t="s">
        <v>95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576</v>
      </c>
      <c r="B73" s="62" t="s">
        <v>485</v>
      </c>
      <c r="C73" s="73" t="s">
        <v>93</v>
      </c>
      <c r="D73" s="73" t="s">
        <v>95</v>
      </c>
      <c r="E73" s="78" t="s">
        <v>443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121</v>
      </c>
      <c r="B74" s="40" t="s">
        <v>485</v>
      </c>
      <c r="C74" s="66" t="s">
        <v>93</v>
      </c>
      <c r="D74" s="66" t="s">
        <v>95</v>
      </c>
      <c r="E74" s="55" t="s">
        <v>447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563</v>
      </c>
      <c r="B75" s="40" t="s">
        <v>485</v>
      </c>
      <c r="C75" s="25" t="s">
        <v>93</v>
      </c>
      <c r="D75" s="25" t="s">
        <v>95</v>
      </c>
      <c r="E75" s="52" t="s">
        <v>447</v>
      </c>
      <c r="F75" s="43" t="s">
        <v>293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529</v>
      </c>
      <c r="B76" s="40" t="s">
        <v>485</v>
      </c>
      <c r="C76" s="25" t="s">
        <v>93</v>
      </c>
      <c r="D76" s="25" t="s">
        <v>95</v>
      </c>
      <c r="E76" s="52" t="s">
        <v>447</v>
      </c>
      <c r="F76" s="25" t="s">
        <v>197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189</v>
      </c>
      <c r="B77" s="40" t="s">
        <v>485</v>
      </c>
      <c r="C77" s="25" t="s">
        <v>93</v>
      </c>
      <c r="D77" s="25" t="s">
        <v>95</v>
      </c>
      <c r="E77" s="52" t="s">
        <v>447</v>
      </c>
      <c r="F77" s="24" t="s">
        <v>107</v>
      </c>
      <c r="G77" s="187">
        <v>475</v>
      </c>
      <c r="H77" s="187">
        <v>487.3</v>
      </c>
    </row>
    <row r="78" spans="1:8" ht="15.75" hidden="1">
      <c r="A78" s="131" t="s">
        <v>532</v>
      </c>
      <c r="B78" s="40" t="s">
        <v>485</v>
      </c>
      <c r="C78" s="25" t="s">
        <v>93</v>
      </c>
      <c r="D78" s="25" t="s">
        <v>95</v>
      </c>
      <c r="E78" s="52" t="s">
        <v>447</v>
      </c>
      <c r="F78" s="24" t="s">
        <v>108</v>
      </c>
      <c r="G78" s="187">
        <v>3</v>
      </c>
      <c r="H78" s="187">
        <v>6</v>
      </c>
    </row>
    <row r="79" spans="1:8" ht="38.25" hidden="1">
      <c r="A79" s="131" t="s">
        <v>523</v>
      </c>
      <c r="B79" s="40" t="s">
        <v>485</v>
      </c>
      <c r="C79" s="25" t="s">
        <v>93</v>
      </c>
      <c r="D79" s="25" t="s">
        <v>95</v>
      </c>
      <c r="E79" s="52" t="s">
        <v>447</v>
      </c>
      <c r="F79" s="24" t="s">
        <v>524</v>
      </c>
      <c r="G79" s="187">
        <v>143.5</v>
      </c>
      <c r="H79" s="187">
        <v>147.5</v>
      </c>
    </row>
    <row r="80" spans="1:8" ht="28.5" customHeight="1">
      <c r="A80" s="28" t="s">
        <v>567</v>
      </c>
      <c r="B80" s="40" t="s">
        <v>485</v>
      </c>
      <c r="C80" s="25" t="s">
        <v>93</v>
      </c>
      <c r="D80" s="25" t="s">
        <v>95</v>
      </c>
      <c r="E80" s="52" t="s">
        <v>447</v>
      </c>
      <c r="F80" s="24" t="s">
        <v>568</v>
      </c>
      <c r="G80" s="187">
        <f>G81</f>
        <v>11</v>
      </c>
      <c r="H80" s="187">
        <f>H81</f>
        <v>15</v>
      </c>
    </row>
    <row r="81" spans="1:12" ht="25.5">
      <c r="A81" s="131" t="s">
        <v>569</v>
      </c>
      <c r="B81" s="40" t="s">
        <v>485</v>
      </c>
      <c r="C81" s="25" t="s">
        <v>93</v>
      </c>
      <c r="D81" s="25" t="s">
        <v>95</v>
      </c>
      <c r="E81" s="52" t="s">
        <v>447</v>
      </c>
      <c r="F81" s="24" t="s">
        <v>530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109</v>
      </c>
      <c r="B82" s="40" t="s">
        <v>485</v>
      </c>
      <c r="C82" s="25" t="s">
        <v>93</v>
      </c>
      <c r="D82" s="25" t="s">
        <v>95</v>
      </c>
      <c r="E82" s="52" t="s">
        <v>447</v>
      </c>
      <c r="F82" s="24" t="s">
        <v>110</v>
      </c>
      <c r="G82" s="150">
        <v>5</v>
      </c>
      <c r="H82" s="150">
        <v>7</v>
      </c>
    </row>
    <row r="83" spans="1:8" ht="29.25" customHeight="1" hidden="1">
      <c r="A83" s="26" t="s">
        <v>190</v>
      </c>
      <c r="B83" s="40" t="s">
        <v>485</v>
      </c>
      <c r="C83" s="25" t="s">
        <v>93</v>
      </c>
      <c r="D83" s="25" t="s">
        <v>95</v>
      </c>
      <c r="E83" s="52" t="s">
        <v>447</v>
      </c>
      <c r="F83" s="24" t="s">
        <v>111</v>
      </c>
      <c r="G83" s="187">
        <v>6</v>
      </c>
      <c r="H83" s="187">
        <v>8</v>
      </c>
    </row>
    <row r="84" spans="1:8" s="201" customFormat="1" ht="27.75" customHeight="1">
      <c r="A84" s="198" t="s">
        <v>122</v>
      </c>
      <c r="B84" s="39" t="s">
        <v>485</v>
      </c>
      <c r="C84" s="199" t="s">
        <v>95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124</v>
      </c>
      <c r="B85" s="39" t="s">
        <v>485</v>
      </c>
      <c r="C85" s="36" t="s">
        <v>95</v>
      </c>
      <c r="D85" s="36" t="s">
        <v>96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542</v>
      </c>
      <c r="B86" s="62" t="s">
        <v>485</v>
      </c>
      <c r="C86" s="54" t="s">
        <v>95</v>
      </c>
      <c r="D86" s="54" t="s">
        <v>96</v>
      </c>
      <c r="E86" s="78" t="s">
        <v>445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544</v>
      </c>
      <c r="B87" s="40" t="s">
        <v>485</v>
      </c>
      <c r="C87" s="48" t="s">
        <v>95</v>
      </c>
      <c r="D87" s="48" t="s">
        <v>96</v>
      </c>
      <c r="E87" s="55" t="s">
        <v>448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567</v>
      </c>
      <c r="B88" s="40" t="s">
        <v>485</v>
      </c>
      <c r="C88" s="24" t="s">
        <v>95</v>
      </c>
      <c r="D88" s="24" t="s">
        <v>96</v>
      </c>
      <c r="E88" s="52" t="s">
        <v>448</v>
      </c>
      <c r="F88" s="29" t="s">
        <v>568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569</v>
      </c>
      <c r="B89" s="40" t="s">
        <v>485</v>
      </c>
      <c r="C89" s="24" t="s">
        <v>95</v>
      </c>
      <c r="D89" s="24" t="s">
        <v>96</v>
      </c>
      <c r="E89" s="52" t="s">
        <v>448</v>
      </c>
      <c r="F89" s="29" t="s">
        <v>530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190</v>
      </c>
      <c r="B90" s="40" t="s">
        <v>485</v>
      </c>
      <c r="C90" s="24" t="s">
        <v>95</v>
      </c>
      <c r="D90" s="24" t="s">
        <v>96</v>
      </c>
      <c r="E90" s="52" t="s">
        <v>448</v>
      </c>
      <c r="F90" s="24" t="s">
        <v>111</v>
      </c>
      <c r="G90" s="150">
        <v>55</v>
      </c>
      <c r="H90" s="150">
        <v>55</v>
      </c>
    </row>
    <row r="91" spans="1:8" s="145" customFormat="1" ht="27" customHeight="1" hidden="1">
      <c r="A91" s="26" t="s">
        <v>545</v>
      </c>
      <c r="B91" s="40" t="s">
        <v>292</v>
      </c>
      <c r="C91" s="24" t="s">
        <v>95</v>
      </c>
      <c r="D91" s="24" t="s">
        <v>96</v>
      </c>
      <c r="E91" s="52" t="s">
        <v>387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190</v>
      </c>
      <c r="B92" s="40" t="s">
        <v>292</v>
      </c>
      <c r="C92" s="24" t="s">
        <v>95</v>
      </c>
      <c r="D92" s="24" t="s">
        <v>96</v>
      </c>
      <c r="E92" s="52" t="s">
        <v>387</v>
      </c>
      <c r="F92" s="24" t="s">
        <v>111</v>
      </c>
      <c r="G92" s="150">
        <v>0</v>
      </c>
      <c r="H92" s="150">
        <v>0</v>
      </c>
    </row>
    <row r="93" spans="1:8" s="201" customFormat="1" ht="15.75" customHeight="1">
      <c r="A93" s="192" t="s">
        <v>125</v>
      </c>
      <c r="B93" s="39" t="s">
        <v>485</v>
      </c>
      <c r="C93" s="199" t="s">
        <v>94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102</v>
      </c>
      <c r="B94" s="39" t="s">
        <v>485</v>
      </c>
      <c r="C94" s="36" t="s">
        <v>94</v>
      </c>
      <c r="D94" s="36" t="s">
        <v>97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576</v>
      </c>
      <c r="B95" s="62" t="s">
        <v>485</v>
      </c>
      <c r="C95" s="73" t="s">
        <v>94</v>
      </c>
      <c r="D95" s="73" t="s">
        <v>97</v>
      </c>
      <c r="E95" s="78" t="s">
        <v>443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546</v>
      </c>
      <c r="B96" s="47" t="s">
        <v>485</v>
      </c>
      <c r="C96" s="48" t="s">
        <v>94</v>
      </c>
      <c r="D96" s="48" t="s">
        <v>97</v>
      </c>
      <c r="E96" s="55" t="s">
        <v>449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567</v>
      </c>
      <c r="B97" s="47" t="s">
        <v>485</v>
      </c>
      <c r="C97" s="24" t="s">
        <v>94</v>
      </c>
      <c r="D97" s="24" t="s">
        <v>97</v>
      </c>
      <c r="E97" s="52" t="s">
        <v>449</v>
      </c>
      <c r="F97" s="29" t="s">
        <v>568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569</v>
      </c>
      <c r="B98" s="47" t="s">
        <v>485</v>
      </c>
      <c r="C98" s="24" t="s">
        <v>94</v>
      </c>
      <c r="D98" s="24" t="s">
        <v>97</v>
      </c>
      <c r="E98" s="52" t="s">
        <v>449</v>
      </c>
      <c r="F98" s="29" t="s">
        <v>530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190</v>
      </c>
      <c r="B99" s="47" t="s">
        <v>485</v>
      </c>
      <c r="C99" s="24" t="s">
        <v>94</v>
      </c>
      <c r="D99" s="24" t="s">
        <v>97</v>
      </c>
      <c r="E99" s="52" t="s">
        <v>449</v>
      </c>
      <c r="F99" s="24" t="s">
        <v>111</v>
      </c>
      <c r="G99" s="187">
        <v>32.5</v>
      </c>
      <c r="H99" s="187">
        <v>32.5</v>
      </c>
    </row>
    <row r="100" spans="1:8" ht="15" customHeight="1">
      <c r="A100" s="31" t="s">
        <v>90</v>
      </c>
      <c r="B100" s="39" t="s">
        <v>485</v>
      </c>
      <c r="C100" s="36" t="s">
        <v>94</v>
      </c>
      <c r="D100" s="36" t="s">
        <v>96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584</v>
      </c>
      <c r="B101" s="62" t="s">
        <v>485</v>
      </c>
      <c r="C101" s="168" t="s">
        <v>94</v>
      </c>
      <c r="D101" s="168" t="s">
        <v>96</v>
      </c>
      <c r="E101" s="78" t="s">
        <v>547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486</v>
      </c>
      <c r="B102" s="47" t="s">
        <v>485</v>
      </c>
      <c r="C102" s="113" t="s">
        <v>94</v>
      </c>
      <c r="D102" s="113" t="s">
        <v>96</v>
      </c>
      <c r="E102" s="55" t="s">
        <v>548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491</v>
      </c>
      <c r="B103" s="40" t="s">
        <v>485</v>
      </c>
      <c r="C103" s="146" t="s">
        <v>94</v>
      </c>
      <c r="D103" s="146" t="s">
        <v>96</v>
      </c>
      <c r="E103" s="52" t="s">
        <v>492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567</v>
      </c>
      <c r="B104" s="40" t="s">
        <v>485</v>
      </c>
      <c r="C104" s="146" t="s">
        <v>94</v>
      </c>
      <c r="D104" s="146" t="s">
        <v>96</v>
      </c>
      <c r="E104" s="52" t="s">
        <v>492</v>
      </c>
      <c r="F104" s="146" t="s">
        <v>568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569</v>
      </c>
      <c r="B105" s="40" t="s">
        <v>485</v>
      </c>
      <c r="C105" s="146" t="s">
        <v>94</v>
      </c>
      <c r="D105" s="146" t="s">
        <v>96</v>
      </c>
      <c r="E105" s="52" t="s">
        <v>492</v>
      </c>
      <c r="F105" s="146" t="s">
        <v>530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190</v>
      </c>
      <c r="B106" s="40" t="s">
        <v>485</v>
      </c>
      <c r="C106" s="146" t="s">
        <v>94</v>
      </c>
      <c r="D106" s="146" t="s">
        <v>96</v>
      </c>
      <c r="E106" s="52" t="s">
        <v>492</v>
      </c>
      <c r="F106" s="146" t="s">
        <v>111</v>
      </c>
      <c r="G106" s="144">
        <v>465.5</v>
      </c>
      <c r="H106" s="144">
        <v>615</v>
      </c>
    </row>
    <row r="107" spans="1:8" ht="30" customHeight="1">
      <c r="A107" s="28" t="s">
        <v>551</v>
      </c>
      <c r="B107" s="47" t="s">
        <v>485</v>
      </c>
      <c r="C107" s="146" t="s">
        <v>94</v>
      </c>
      <c r="D107" s="146" t="s">
        <v>96</v>
      </c>
      <c r="E107" s="52" t="s">
        <v>549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567</v>
      </c>
      <c r="B108" s="40" t="s">
        <v>485</v>
      </c>
      <c r="C108" s="146" t="s">
        <v>94</v>
      </c>
      <c r="D108" s="146" t="s">
        <v>96</v>
      </c>
      <c r="E108" s="52" t="s">
        <v>549</v>
      </c>
      <c r="F108" s="146" t="s">
        <v>568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569</v>
      </c>
      <c r="B109" s="40" t="s">
        <v>485</v>
      </c>
      <c r="C109" s="146" t="s">
        <v>94</v>
      </c>
      <c r="D109" s="146" t="s">
        <v>96</v>
      </c>
      <c r="E109" s="52" t="s">
        <v>549</v>
      </c>
      <c r="F109" s="146" t="s">
        <v>530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190</v>
      </c>
      <c r="B110" s="40" t="s">
        <v>485</v>
      </c>
      <c r="C110" s="146" t="s">
        <v>94</v>
      </c>
      <c r="D110" s="146" t="s">
        <v>96</v>
      </c>
      <c r="E110" s="52" t="s">
        <v>549</v>
      </c>
      <c r="F110" s="146" t="s">
        <v>111</v>
      </c>
      <c r="G110" s="150">
        <v>1620</v>
      </c>
      <c r="H110" s="150">
        <v>1574.4</v>
      </c>
    </row>
    <row r="111" spans="1:8" ht="27" customHeight="1">
      <c r="A111" s="26" t="s">
        <v>14</v>
      </c>
      <c r="B111" s="40" t="s">
        <v>485</v>
      </c>
      <c r="C111" s="123" t="s">
        <v>94</v>
      </c>
      <c r="D111" s="123" t="s">
        <v>96</v>
      </c>
      <c r="E111" s="75" t="s">
        <v>580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567</v>
      </c>
      <c r="B112" s="40" t="s">
        <v>485</v>
      </c>
      <c r="C112" s="123" t="s">
        <v>94</v>
      </c>
      <c r="D112" s="123" t="s">
        <v>96</v>
      </c>
      <c r="E112" s="75" t="s">
        <v>580</v>
      </c>
      <c r="F112" s="146" t="s">
        <v>568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569</v>
      </c>
      <c r="B113" s="40" t="s">
        <v>485</v>
      </c>
      <c r="C113" s="123" t="s">
        <v>94</v>
      </c>
      <c r="D113" s="123" t="s">
        <v>96</v>
      </c>
      <c r="E113" s="75" t="s">
        <v>580</v>
      </c>
      <c r="F113" s="146" t="s">
        <v>530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190</v>
      </c>
      <c r="B114" s="40" t="s">
        <v>485</v>
      </c>
      <c r="C114" s="123" t="s">
        <v>94</v>
      </c>
      <c r="D114" s="123" t="s">
        <v>96</v>
      </c>
      <c r="E114" s="75" t="s">
        <v>580</v>
      </c>
      <c r="F114" s="146" t="s">
        <v>111</v>
      </c>
      <c r="G114" s="150">
        <v>60</v>
      </c>
      <c r="H114" s="150">
        <v>45</v>
      </c>
    </row>
    <row r="115" spans="1:8" ht="21" customHeight="1" hidden="1">
      <c r="A115" s="26"/>
      <c r="B115" s="40" t="s">
        <v>292</v>
      </c>
      <c r="C115" s="146" t="s">
        <v>94</v>
      </c>
      <c r="D115" s="146" t="s">
        <v>96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292</v>
      </c>
      <c r="C116" s="146" t="s">
        <v>94</v>
      </c>
      <c r="D116" s="146" t="s">
        <v>96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292</v>
      </c>
      <c r="C117" s="146" t="s">
        <v>94</v>
      </c>
      <c r="D117" s="146" t="s">
        <v>96</v>
      </c>
      <c r="E117" s="52"/>
      <c r="F117" s="146" t="s">
        <v>111</v>
      </c>
      <c r="G117" s="150"/>
      <c r="H117" s="150"/>
    </row>
    <row r="118" spans="1:8" s="72" customFormat="1" ht="13.5" customHeight="1" hidden="1">
      <c r="A118" s="58" t="s">
        <v>87</v>
      </c>
      <c r="B118" s="39" t="s">
        <v>485</v>
      </c>
      <c r="C118" s="36" t="s">
        <v>94</v>
      </c>
      <c r="D118" s="36" t="s">
        <v>88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505</v>
      </c>
      <c r="B119" s="62" t="s">
        <v>485</v>
      </c>
      <c r="C119" s="54" t="s">
        <v>94</v>
      </c>
      <c r="D119" s="54" t="s">
        <v>88</v>
      </c>
      <c r="E119" s="78" t="s">
        <v>552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581</v>
      </c>
      <c r="B120" s="40" t="s">
        <v>485</v>
      </c>
      <c r="C120" s="29" t="s">
        <v>94</v>
      </c>
      <c r="D120" s="29" t="s">
        <v>88</v>
      </c>
      <c r="E120" s="52" t="s">
        <v>553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13</v>
      </c>
      <c r="B121" s="40" t="s">
        <v>485</v>
      </c>
      <c r="C121" s="29" t="s">
        <v>94</v>
      </c>
      <c r="D121" s="29" t="s">
        <v>88</v>
      </c>
      <c r="E121" s="52" t="s">
        <v>506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567</v>
      </c>
      <c r="B122" s="40" t="s">
        <v>485</v>
      </c>
      <c r="C122" s="29" t="s">
        <v>94</v>
      </c>
      <c r="D122" s="29" t="s">
        <v>88</v>
      </c>
      <c r="E122" s="52" t="s">
        <v>506</v>
      </c>
      <c r="F122" s="29" t="s">
        <v>568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569</v>
      </c>
      <c r="B123" s="40" t="s">
        <v>485</v>
      </c>
      <c r="C123" s="29" t="s">
        <v>94</v>
      </c>
      <c r="D123" s="29" t="s">
        <v>88</v>
      </c>
      <c r="E123" s="52" t="s">
        <v>506</v>
      </c>
      <c r="F123" s="29" t="s">
        <v>530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190</v>
      </c>
      <c r="B124" s="40" t="s">
        <v>485</v>
      </c>
      <c r="C124" s="29" t="s">
        <v>94</v>
      </c>
      <c r="D124" s="29" t="s">
        <v>88</v>
      </c>
      <c r="E124" s="52" t="s">
        <v>506</v>
      </c>
      <c r="F124" s="43" t="s">
        <v>111</v>
      </c>
      <c r="G124" s="77">
        <v>0</v>
      </c>
      <c r="H124" s="77">
        <v>0</v>
      </c>
    </row>
    <row r="125" spans="1:8" s="201" customFormat="1" ht="15" customHeight="1">
      <c r="A125" s="198" t="s">
        <v>126</v>
      </c>
      <c r="B125" s="39" t="s">
        <v>485</v>
      </c>
      <c r="C125" s="207" t="s">
        <v>97</v>
      </c>
      <c r="D125" s="207"/>
      <c r="E125" s="52"/>
      <c r="F125" s="207"/>
      <c r="G125" s="208">
        <f>G126+G136+G150</f>
        <v>2802.9900000000002</v>
      </c>
      <c r="H125" s="208">
        <f>H126+H136+H150</f>
        <v>2110.62025</v>
      </c>
    </row>
    <row r="126" spans="1:8" s="72" customFormat="1" ht="15" customHeight="1">
      <c r="A126" s="58" t="s">
        <v>22</v>
      </c>
      <c r="B126" s="39" t="s">
        <v>485</v>
      </c>
      <c r="C126" s="36" t="s">
        <v>97</v>
      </c>
      <c r="D126" s="36" t="s">
        <v>92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542</v>
      </c>
      <c r="B127" s="62" t="s">
        <v>485</v>
      </c>
      <c r="C127" s="54" t="s">
        <v>97</v>
      </c>
      <c r="D127" s="54" t="s">
        <v>92</v>
      </c>
      <c r="E127" s="78" t="s">
        <v>445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480</v>
      </c>
      <c r="B128" s="40" t="s">
        <v>485</v>
      </c>
      <c r="C128" s="48" t="s">
        <v>97</v>
      </c>
      <c r="D128" s="48" t="s">
        <v>92</v>
      </c>
      <c r="E128" s="55" t="s">
        <v>450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567</v>
      </c>
      <c r="B129" s="40" t="s">
        <v>485</v>
      </c>
      <c r="C129" s="29" t="s">
        <v>97</v>
      </c>
      <c r="D129" s="29" t="s">
        <v>92</v>
      </c>
      <c r="E129" s="52" t="s">
        <v>450</v>
      </c>
      <c r="F129" s="29" t="s">
        <v>568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569</v>
      </c>
      <c r="B130" s="40" t="s">
        <v>485</v>
      </c>
      <c r="C130" s="29" t="s">
        <v>97</v>
      </c>
      <c r="D130" s="29" t="s">
        <v>92</v>
      </c>
      <c r="E130" s="52" t="s">
        <v>450</v>
      </c>
      <c r="F130" s="29" t="s">
        <v>530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190</v>
      </c>
      <c r="B131" s="40" t="s">
        <v>485</v>
      </c>
      <c r="C131" s="29" t="s">
        <v>97</v>
      </c>
      <c r="D131" s="29" t="s">
        <v>92</v>
      </c>
      <c r="E131" s="52" t="s">
        <v>450</v>
      </c>
      <c r="F131" s="29" t="s">
        <v>111</v>
      </c>
      <c r="G131" s="53">
        <v>12.8</v>
      </c>
      <c r="H131" s="53">
        <v>12.8</v>
      </c>
    </row>
    <row r="132" spans="1:8" s="191" customFormat="1" ht="30.75" customHeight="1" hidden="1">
      <c r="A132" s="49" t="s">
        <v>24</v>
      </c>
      <c r="B132" s="40" t="s">
        <v>292</v>
      </c>
      <c r="C132" s="48" t="s">
        <v>97</v>
      </c>
      <c r="D132" s="48" t="s">
        <v>92</v>
      </c>
      <c r="E132" s="55" t="s">
        <v>23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25</v>
      </c>
      <c r="B133" s="40" t="s">
        <v>292</v>
      </c>
      <c r="C133" s="29" t="s">
        <v>97</v>
      </c>
      <c r="D133" s="29" t="s">
        <v>92</v>
      </c>
      <c r="E133" s="52" t="s">
        <v>582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292</v>
      </c>
      <c r="C134" s="29"/>
      <c r="D134" s="29"/>
      <c r="E134" s="52" t="s">
        <v>583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292</v>
      </c>
      <c r="C135" s="29"/>
      <c r="D135" s="29"/>
      <c r="E135" s="52" t="s">
        <v>583</v>
      </c>
      <c r="F135" s="29" t="s">
        <v>111</v>
      </c>
      <c r="G135" s="53">
        <v>0</v>
      </c>
      <c r="H135" s="53">
        <v>0</v>
      </c>
    </row>
    <row r="136" spans="1:8" s="72" customFormat="1" ht="15" customHeight="1">
      <c r="A136" s="58" t="s">
        <v>99</v>
      </c>
      <c r="B136" s="39" t="s">
        <v>485</v>
      </c>
      <c r="C136" s="36" t="s">
        <v>97</v>
      </c>
      <c r="D136" s="36" t="s">
        <v>93</v>
      </c>
      <c r="E136" s="154"/>
      <c r="F136" s="36"/>
      <c r="G136" s="37">
        <f>G145</f>
        <v>658.14</v>
      </c>
      <c r="H136" s="37">
        <f>H145</f>
        <v>558.1</v>
      </c>
    </row>
    <row r="137" spans="1:8" ht="25.5" hidden="1">
      <c r="A137" s="26" t="s">
        <v>148</v>
      </c>
      <c r="B137" s="39" t="s">
        <v>292</v>
      </c>
      <c r="C137" s="24" t="s">
        <v>97</v>
      </c>
      <c r="D137" s="24" t="s">
        <v>93</v>
      </c>
      <c r="E137" s="52"/>
      <c r="F137" s="24"/>
      <c r="G137" s="187">
        <f>G138</f>
        <v>0</v>
      </c>
      <c r="H137" s="187">
        <f>H138</f>
        <v>0</v>
      </c>
    </row>
    <row r="138" spans="1:8" ht="38.25" hidden="1">
      <c r="A138" s="26" t="s">
        <v>127</v>
      </c>
      <c r="B138" s="39" t="s">
        <v>292</v>
      </c>
      <c r="C138" s="24" t="s">
        <v>97</v>
      </c>
      <c r="D138" s="24" t="s">
        <v>93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128</v>
      </c>
      <c r="B139" s="39" t="s">
        <v>292</v>
      </c>
      <c r="C139" s="24" t="s">
        <v>97</v>
      </c>
      <c r="D139" s="24" t="s">
        <v>93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599</v>
      </c>
      <c r="B140" s="39" t="s">
        <v>292</v>
      </c>
      <c r="C140" s="48" t="s">
        <v>97</v>
      </c>
      <c r="D140" s="48" t="s">
        <v>93</v>
      </c>
      <c r="E140" s="55" t="s">
        <v>23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600</v>
      </c>
      <c r="B141" s="39" t="s">
        <v>292</v>
      </c>
      <c r="C141" s="24" t="s">
        <v>97</v>
      </c>
      <c r="D141" s="24" t="s">
        <v>93</v>
      </c>
      <c r="E141" s="52" t="s">
        <v>176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601</v>
      </c>
      <c r="B142" s="39" t="s">
        <v>292</v>
      </c>
      <c r="C142" s="24" t="s">
        <v>97</v>
      </c>
      <c r="D142" s="24" t="s">
        <v>93</v>
      </c>
      <c r="E142" s="52" t="s">
        <v>177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190</v>
      </c>
      <c r="B143" s="39" t="s">
        <v>292</v>
      </c>
      <c r="C143" s="24" t="s">
        <v>97</v>
      </c>
      <c r="D143" s="24" t="s">
        <v>93</v>
      </c>
      <c r="E143" s="52" t="s">
        <v>177</v>
      </c>
      <c r="F143" s="24" t="s">
        <v>111</v>
      </c>
      <c r="G143" s="187"/>
      <c r="H143" s="187"/>
    </row>
    <row r="144" spans="1:8" ht="29.25" customHeight="1" hidden="1">
      <c r="A144" s="26" t="s">
        <v>542</v>
      </c>
      <c r="B144" s="39" t="s">
        <v>292</v>
      </c>
      <c r="C144" s="48" t="s">
        <v>97</v>
      </c>
      <c r="D144" s="48" t="s">
        <v>93</v>
      </c>
      <c r="E144" s="52" t="s">
        <v>541</v>
      </c>
      <c r="F144" s="24"/>
      <c r="G144" s="187">
        <f>G146</f>
        <v>658.14</v>
      </c>
      <c r="H144" s="187">
        <f>H146</f>
        <v>558.1</v>
      </c>
    </row>
    <row r="145" spans="1:8" ht="29.25" customHeight="1">
      <c r="A145" s="68" t="s">
        <v>542</v>
      </c>
      <c r="B145" s="62" t="s">
        <v>485</v>
      </c>
      <c r="C145" s="54" t="s">
        <v>97</v>
      </c>
      <c r="D145" s="54" t="s">
        <v>93</v>
      </c>
      <c r="E145" s="78" t="s">
        <v>445</v>
      </c>
      <c r="F145" s="24"/>
      <c r="G145" s="187">
        <f aca="true" t="shared" si="15" ref="G145:H148">G146</f>
        <v>658.14</v>
      </c>
      <c r="H145" s="187">
        <f t="shared" si="15"/>
        <v>558.1</v>
      </c>
    </row>
    <row r="146" spans="1:8" s="145" customFormat="1" ht="15" customHeight="1">
      <c r="A146" s="49" t="s">
        <v>104</v>
      </c>
      <c r="B146" s="40" t="s">
        <v>485</v>
      </c>
      <c r="C146" s="48" t="s">
        <v>97</v>
      </c>
      <c r="D146" s="48" t="s">
        <v>93</v>
      </c>
      <c r="E146" s="55" t="s">
        <v>58</v>
      </c>
      <c r="F146" s="48"/>
      <c r="G146" s="181">
        <f t="shared" si="15"/>
        <v>658.14</v>
      </c>
      <c r="H146" s="181">
        <f t="shared" si="15"/>
        <v>558.1</v>
      </c>
    </row>
    <row r="147" spans="1:8" s="145" customFormat="1" ht="28.5" customHeight="1">
      <c r="A147" s="28" t="s">
        <v>567</v>
      </c>
      <c r="B147" s="40" t="s">
        <v>485</v>
      </c>
      <c r="C147" s="24" t="s">
        <v>97</v>
      </c>
      <c r="D147" s="24" t="s">
        <v>93</v>
      </c>
      <c r="E147" s="52" t="s">
        <v>58</v>
      </c>
      <c r="F147" s="29" t="s">
        <v>568</v>
      </c>
      <c r="G147" s="181">
        <f t="shared" si="15"/>
        <v>658.14</v>
      </c>
      <c r="H147" s="181">
        <f t="shared" si="15"/>
        <v>558.1</v>
      </c>
    </row>
    <row r="148" spans="1:8" s="145" customFormat="1" ht="30" customHeight="1">
      <c r="A148" s="131" t="s">
        <v>569</v>
      </c>
      <c r="B148" s="40" t="s">
        <v>485</v>
      </c>
      <c r="C148" s="24" t="s">
        <v>97</v>
      </c>
      <c r="D148" s="24" t="s">
        <v>93</v>
      </c>
      <c r="E148" s="52" t="s">
        <v>58</v>
      </c>
      <c r="F148" s="29" t="s">
        <v>530</v>
      </c>
      <c r="G148" s="181">
        <f t="shared" si="15"/>
        <v>658.14</v>
      </c>
      <c r="H148" s="181">
        <f t="shared" si="15"/>
        <v>558.1</v>
      </c>
    </row>
    <row r="149" spans="1:8" ht="29.25" customHeight="1" hidden="1">
      <c r="A149" s="26" t="s">
        <v>190</v>
      </c>
      <c r="B149" s="40" t="s">
        <v>485</v>
      </c>
      <c r="C149" s="24" t="s">
        <v>97</v>
      </c>
      <c r="D149" s="24" t="s">
        <v>93</v>
      </c>
      <c r="E149" s="52" t="s">
        <v>58</v>
      </c>
      <c r="F149" s="24" t="s">
        <v>111</v>
      </c>
      <c r="G149" s="187">
        <v>658.14</v>
      </c>
      <c r="H149" s="187">
        <v>558.1</v>
      </c>
    </row>
    <row r="150" spans="1:8" s="72" customFormat="1" ht="15" customHeight="1">
      <c r="A150" s="58" t="s">
        <v>91</v>
      </c>
      <c r="B150" s="39" t="s">
        <v>485</v>
      </c>
      <c r="C150" s="36" t="s">
        <v>97</v>
      </c>
      <c r="D150" s="36" t="s">
        <v>95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487</v>
      </c>
      <c r="B151" s="62" t="s">
        <v>485</v>
      </c>
      <c r="C151" s="54" t="s">
        <v>97</v>
      </c>
      <c r="D151" s="54" t="s">
        <v>95</v>
      </c>
      <c r="E151" s="78" t="s">
        <v>23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8" t="s">
        <v>488</v>
      </c>
      <c r="B152" s="40" t="s">
        <v>485</v>
      </c>
      <c r="C152" s="48" t="s">
        <v>97</v>
      </c>
      <c r="D152" s="48" t="s">
        <v>95</v>
      </c>
      <c r="E152" s="55" t="s">
        <v>176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489</v>
      </c>
      <c r="B153" s="40" t="s">
        <v>485</v>
      </c>
      <c r="C153" s="29" t="s">
        <v>97</v>
      </c>
      <c r="D153" s="29" t="s">
        <v>95</v>
      </c>
      <c r="E153" s="75" t="s">
        <v>490</v>
      </c>
      <c r="F153" s="43" t="s">
        <v>568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567</v>
      </c>
      <c r="B154" s="40" t="s">
        <v>485</v>
      </c>
      <c r="C154" s="29" t="s">
        <v>97</v>
      </c>
      <c r="D154" s="29" t="s">
        <v>95</v>
      </c>
      <c r="E154" s="75" t="s">
        <v>490</v>
      </c>
      <c r="F154" s="29" t="s">
        <v>530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567</v>
      </c>
      <c r="B155" s="64" t="s">
        <v>485</v>
      </c>
      <c r="C155" s="76" t="s">
        <v>97</v>
      </c>
      <c r="D155" s="76" t="s">
        <v>95</v>
      </c>
      <c r="E155" s="340" t="s">
        <v>490</v>
      </c>
      <c r="F155" s="76" t="s">
        <v>111</v>
      </c>
      <c r="G155" s="341">
        <v>100</v>
      </c>
      <c r="H155" s="341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542</v>
      </c>
      <c r="B157" s="62" t="s">
        <v>485</v>
      </c>
      <c r="C157" s="54" t="s">
        <v>97</v>
      </c>
      <c r="D157" s="54" t="s">
        <v>95</v>
      </c>
      <c r="E157" s="78" t="s">
        <v>445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15</v>
      </c>
      <c r="B158" s="47" t="s">
        <v>485</v>
      </c>
      <c r="C158" s="48" t="s">
        <v>97</v>
      </c>
      <c r="D158" s="48" t="s">
        <v>95</v>
      </c>
      <c r="E158" s="55" t="s">
        <v>451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567</v>
      </c>
      <c r="B159" s="40" t="s">
        <v>485</v>
      </c>
      <c r="C159" s="24" t="s">
        <v>97</v>
      </c>
      <c r="D159" s="24" t="s">
        <v>95</v>
      </c>
      <c r="E159" s="52" t="s">
        <v>451</v>
      </c>
      <c r="F159" s="43" t="s">
        <v>568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569</v>
      </c>
      <c r="B160" s="40" t="s">
        <v>485</v>
      </c>
      <c r="C160" s="24" t="s">
        <v>97</v>
      </c>
      <c r="D160" s="24" t="s">
        <v>95</v>
      </c>
      <c r="E160" s="52" t="s">
        <v>451</v>
      </c>
      <c r="F160" s="43" t="s">
        <v>530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190</v>
      </c>
      <c r="B161" s="40" t="s">
        <v>485</v>
      </c>
      <c r="C161" s="24" t="s">
        <v>97</v>
      </c>
      <c r="D161" s="24" t="s">
        <v>95</v>
      </c>
      <c r="E161" s="52" t="s">
        <v>451</v>
      </c>
      <c r="F161" s="25" t="s">
        <v>111</v>
      </c>
      <c r="G161" s="150">
        <v>566.65</v>
      </c>
      <c r="H161" s="150">
        <v>333.76</v>
      </c>
    </row>
    <row r="162" spans="1:8" s="145" customFormat="1" ht="26.25" customHeight="1">
      <c r="A162" s="190" t="s">
        <v>16</v>
      </c>
      <c r="B162" s="40" t="s">
        <v>485</v>
      </c>
      <c r="C162" s="48" t="s">
        <v>97</v>
      </c>
      <c r="D162" s="48" t="s">
        <v>95</v>
      </c>
      <c r="E162" s="55" t="s">
        <v>452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567</v>
      </c>
      <c r="B163" s="40" t="s">
        <v>485</v>
      </c>
      <c r="C163" s="24" t="s">
        <v>97</v>
      </c>
      <c r="D163" s="24" t="s">
        <v>95</v>
      </c>
      <c r="E163" s="52" t="s">
        <v>452</v>
      </c>
      <c r="F163" s="43" t="s">
        <v>568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569</v>
      </c>
      <c r="B164" s="40" t="s">
        <v>485</v>
      </c>
      <c r="C164" s="24" t="s">
        <v>97</v>
      </c>
      <c r="D164" s="24" t="s">
        <v>95</v>
      </c>
      <c r="E164" s="52" t="s">
        <v>452</v>
      </c>
      <c r="F164" s="43" t="s">
        <v>530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190</v>
      </c>
      <c r="B165" s="40" t="s">
        <v>485</v>
      </c>
      <c r="C165" s="24" t="s">
        <v>97</v>
      </c>
      <c r="D165" s="24" t="s">
        <v>95</v>
      </c>
      <c r="E165" s="52" t="s">
        <v>452</v>
      </c>
      <c r="F165" s="25" t="s">
        <v>111</v>
      </c>
      <c r="G165" s="150">
        <v>68</v>
      </c>
      <c r="H165" s="150">
        <v>68</v>
      </c>
    </row>
    <row r="166" spans="1:8" s="145" customFormat="1" ht="15.75" customHeight="1" hidden="1">
      <c r="A166" s="16" t="s">
        <v>17</v>
      </c>
      <c r="B166" s="40" t="s">
        <v>485</v>
      </c>
      <c r="C166" s="48" t="s">
        <v>97</v>
      </c>
      <c r="D166" s="48" t="s">
        <v>95</v>
      </c>
      <c r="E166" s="55" t="s">
        <v>453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567</v>
      </c>
      <c r="B167" s="40" t="s">
        <v>485</v>
      </c>
      <c r="C167" s="24" t="s">
        <v>97</v>
      </c>
      <c r="D167" s="24" t="s">
        <v>95</v>
      </c>
      <c r="E167" s="52" t="s">
        <v>453</v>
      </c>
      <c r="F167" s="43" t="s">
        <v>568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569</v>
      </c>
      <c r="B168" s="40" t="s">
        <v>485</v>
      </c>
      <c r="C168" s="24" t="s">
        <v>97</v>
      </c>
      <c r="D168" s="24" t="s">
        <v>95</v>
      </c>
      <c r="E168" s="52" t="s">
        <v>453</v>
      </c>
      <c r="F168" s="43" t="s">
        <v>530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190</v>
      </c>
      <c r="B169" s="40" t="s">
        <v>485</v>
      </c>
      <c r="C169" s="24" t="s">
        <v>97</v>
      </c>
      <c r="D169" s="24" t="s">
        <v>95</v>
      </c>
      <c r="E169" s="52" t="s">
        <v>453</v>
      </c>
      <c r="F169" s="25" t="s">
        <v>111</v>
      </c>
      <c r="G169" s="150"/>
      <c r="H169" s="150"/>
    </row>
    <row r="170" spans="1:8" s="145" customFormat="1" ht="15" customHeight="1">
      <c r="A170" s="49" t="s">
        <v>129</v>
      </c>
      <c r="B170" s="47" t="s">
        <v>485</v>
      </c>
      <c r="C170" s="48" t="s">
        <v>97</v>
      </c>
      <c r="D170" s="48" t="s">
        <v>95</v>
      </c>
      <c r="E170" s="55" t="s">
        <v>454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567</v>
      </c>
      <c r="B171" s="40" t="s">
        <v>485</v>
      </c>
      <c r="C171" s="29" t="s">
        <v>97</v>
      </c>
      <c r="D171" s="29" t="s">
        <v>95</v>
      </c>
      <c r="E171" s="75" t="s">
        <v>454</v>
      </c>
      <c r="F171" s="43" t="s">
        <v>568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569</v>
      </c>
      <c r="B172" s="40" t="s">
        <v>485</v>
      </c>
      <c r="C172" s="29" t="s">
        <v>97</v>
      </c>
      <c r="D172" s="29" t="s">
        <v>95</v>
      </c>
      <c r="E172" s="75" t="s">
        <v>454</v>
      </c>
      <c r="F172" s="43" t="s">
        <v>530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190</v>
      </c>
      <c r="B173" s="40" t="s">
        <v>485</v>
      </c>
      <c r="C173" s="24" t="s">
        <v>97</v>
      </c>
      <c r="D173" s="24" t="s">
        <v>95</v>
      </c>
      <c r="E173" s="75" t="s">
        <v>454</v>
      </c>
      <c r="F173" s="25" t="s">
        <v>111</v>
      </c>
      <c r="G173" s="150">
        <v>80</v>
      </c>
      <c r="H173" s="150">
        <v>80</v>
      </c>
    </row>
    <row r="174" spans="1:8" s="145" customFormat="1" ht="27.75" customHeight="1">
      <c r="A174" s="49" t="s">
        <v>18</v>
      </c>
      <c r="B174" s="47" t="s">
        <v>485</v>
      </c>
      <c r="C174" s="48" t="s">
        <v>97</v>
      </c>
      <c r="D174" s="48" t="s">
        <v>95</v>
      </c>
      <c r="E174" s="55" t="s">
        <v>455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567</v>
      </c>
      <c r="B175" s="40" t="s">
        <v>485</v>
      </c>
      <c r="C175" s="24" t="s">
        <v>97</v>
      </c>
      <c r="D175" s="24" t="s">
        <v>95</v>
      </c>
      <c r="E175" s="52" t="s">
        <v>455</v>
      </c>
      <c r="F175" s="43" t="s">
        <v>568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569</v>
      </c>
      <c r="B176" s="40" t="s">
        <v>485</v>
      </c>
      <c r="C176" s="24" t="s">
        <v>97</v>
      </c>
      <c r="D176" s="24" t="s">
        <v>95</v>
      </c>
      <c r="E176" s="52" t="s">
        <v>455</v>
      </c>
      <c r="F176" s="43" t="s">
        <v>530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190</v>
      </c>
      <c r="B177" s="40" t="s">
        <v>485</v>
      </c>
      <c r="C177" s="24" t="s">
        <v>97</v>
      </c>
      <c r="D177" s="24" t="s">
        <v>95</v>
      </c>
      <c r="E177" s="52" t="s">
        <v>455</v>
      </c>
      <c r="F177" s="25" t="s">
        <v>111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130</v>
      </c>
      <c r="B178" s="39" t="s">
        <v>485</v>
      </c>
      <c r="C178" s="207" t="s">
        <v>98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131</v>
      </c>
      <c r="B179" s="39" t="s">
        <v>485</v>
      </c>
      <c r="C179" s="36" t="s">
        <v>98</v>
      </c>
      <c r="D179" s="36" t="s">
        <v>92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494</v>
      </c>
      <c r="B180" s="62" t="s">
        <v>485</v>
      </c>
      <c r="C180" s="54" t="s">
        <v>98</v>
      </c>
      <c r="D180" s="54" t="s">
        <v>92</v>
      </c>
      <c r="E180" s="78" t="s">
        <v>366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495</v>
      </c>
      <c r="B181" s="40" t="s">
        <v>485</v>
      </c>
      <c r="C181" s="48" t="s">
        <v>98</v>
      </c>
      <c r="D181" s="48" t="s">
        <v>92</v>
      </c>
      <c r="E181" s="55" t="s">
        <v>504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496</v>
      </c>
      <c r="B182" s="40" t="s">
        <v>485</v>
      </c>
      <c r="C182" s="48" t="s">
        <v>98</v>
      </c>
      <c r="D182" s="48" t="s">
        <v>92</v>
      </c>
      <c r="E182" s="55" t="s">
        <v>590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563</v>
      </c>
      <c r="B183" s="40" t="s">
        <v>485</v>
      </c>
      <c r="C183" s="29" t="s">
        <v>98</v>
      </c>
      <c r="D183" s="29" t="s">
        <v>92</v>
      </c>
      <c r="E183" s="75" t="s">
        <v>590</v>
      </c>
      <c r="F183" s="25" t="s">
        <v>293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20</v>
      </c>
      <c r="B184" s="40" t="s">
        <v>485</v>
      </c>
      <c r="C184" s="24" t="s">
        <v>98</v>
      </c>
      <c r="D184" s="24" t="s">
        <v>92</v>
      </c>
      <c r="E184" s="52" t="s">
        <v>590</v>
      </c>
      <c r="F184" s="43" t="s">
        <v>160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605</v>
      </c>
      <c r="B185" s="40" t="s">
        <v>485</v>
      </c>
      <c r="C185" s="24" t="s">
        <v>98</v>
      </c>
      <c r="D185" s="24" t="s">
        <v>92</v>
      </c>
      <c r="E185" s="52" t="s">
        <v>590</v>
      </c>
      <c r="F185" s="24" t="s">
        <v>132</v>
      </c>
      <c r="G185" s="150">
        <v>3962</v>
      </c>
      <c r="H185" s="150">
        <v>3962</v>
      </c>
    </row>
    <row r="186" spans="1:8" ht="28.5" customHeight="1" hidden="1">
      <c r="A186" s="26" t="s">
        <v>0</v>
      </c>
      <c r="B186" s="40" t="s">
        <v>485</v>
      </c>
      <c r="C186" s="24" t="s">
        <v>98</v>
      </c>
      <c r="D186" s="24" t="s">
        <v>92</v>
      </c>
      <c r="E186" s="52" t="s">
        <v>590</v>
      </c>
      <c r="F186" s="24" t="s">
        <v>133</v>
      </c>
      <c r="G186" s="150">
        <v>3</v>
      </c>
      <c r="H186" s="150">
        <v>3</v>
      </c>
    </row>
    <row r="187" spans="1:8" ht="28.5" customHeight="1" hidden="1">
      <c r="A187" s="26" t="s">
        <v>1</v>
      </c>
      <c r="B187" s="40" t="s">
        <v>485</v>
      </c>
      <c r="C187" s="24" t="s">
        <v>98</v>
      </c>
      <c r="D187" s="24" t="s">
        <v>92</v>
      </c>
      <c r="E187" s="52" t="s">
        <v>590</v>
      </c>
      <c r="F187" s="24" t="s">
        <v>522</v>
      </c>
      <c r="G187" s="150">
        <v>1151.21</v>
      </c>
      <c r="H187" s="150">
        <v>1151.21</v>
      </c>
    </row>
    <row r="188" spans="1:8" ht="29.25" customHeight="1">
      <c r="A188" s="26" t="s">
        <v>497</v>
      </c>
      <c r="B188" s="40" t="s">
        <v>485</v>
      </c>
      <c r="C188" s="24" t="s">
        <v>98</v>
      </c>
      <c r="D188" s="24" t="s">
        <v>92</v>
      </c>
      <c r="E188" s="52" t="s">
        <v>591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567</v>
      </c>
      <c r="B189" s="40" t="s">
        <v>485</v>
      </c>
      <c r="C189" s="24" t="s">
        <v>98</v>
      </c>
      <c r="D189" s="24" t="s">
        <v>92</v>
      </c>
      <c r="E189" s="52" t="s">
        <v>591</v>
      </c>
      <c r="F189" s="24" t="s">
        <v>568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569</v>
      </c>
      <c r="B190" s="40" t="s">
        <v>485</v>
      </c>
      <c r="C190" s="24" t="s">
        <v>98</v>
      </c>
      <c r="D190" s="24" t="s">
        <v>92</v>
      </c>
      <c r="E190" s="52" t="s">
        <v>591</v>
      </c>
      <c r="F190" s="24" t="s">
        <v>530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109</v>
      </c>
      <c r="B191" s="40" t="s">
        <v>485</v>
      </c>
      <c r="C191" s="24" t="s">
        <v>98</v>
      </c>
      <c r="D191" s="24" t="s">
        <v>92</v>
      </c>
      <c r="E191" s="52" t="s">
        <v>591</v>
      </c>
      <c r="F191" s="24" t="s">
        <v>110</v>
      </c>
      <c r="G191" s="186">
        <v>40.11</v>
      </c>
      <c r="H191" s="186">
        <v>40.11</v>
      </c>
    </row>
    <row r="192" spans="1:9" ht="27" customHeight="1">
      <c r="A192" s="26" t="s">
        <v>190</v>
      </c>
      <c r="B192" s="40" t="s">
        <v>485</v>
      </c>
      <c r="C192" s="24" t="s">
        <v>98</v>
      </c>
      <c r="D192" s="24" t="s">
        <v>92</v>
      </c>
      <c r="E192" s="52" t="s">
        <v>591</v>
      </c>
      <c r="F192" s="24" t="s">
        <v>111</v>
      </c>
      <c r="G192" s="186">
        <v>1242.46</v>
      </c>
      <c r="H192" s="186">
        <v>1240.39</v>
      </c>
      <c r="I192" s="176"/>
    </row>
    <row r="193" spans="1:9" ht="16.5" customHeight="1">
      <c r="A193" s="26" t="s">
        <v>349</v>
      </c>
      <c r="B193" s="40" t="s">
        <v>485</v>
      </c>
      <c r="C193" s="24" t="s">
        <v>98</v>
      </c>
      <c r="D193" s="24" t="s">
        <v>92</v>
      </c>
      <c r="E193" s="52" t="s">
        <v>591</v>
      </c>
      <c r="F193" s="24" t="s">
        <v>570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534</v>
      </c>
      <c r="B194" s="40" t="s">
        <v>485</v>
      </c>
      <c r="C194" s="24" t="s">
        <v>98</v>
      </c>
      <c r="D194" s="24" t="s">
        <v>92</v>
      </c>
      <c r="E194" s="52" t="s">
        <v>591</v>
      </c>
      <c r="F194" s="24" t="s">
        <v>533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112</v>
      </c>
      <c r="B195" s="40" t="s">
        <v>485</v>
      </c>
      <c r="C195" s="24" t="s">
        <v>98</v>
      </c>
      <c r="D195" s="24" t="s">
        <v>92</v>
      </c>
      <c r="E195" s="52" t="s">
        <v>591</v>
      </c>
      <c r="F195" s="24" t="s">
        <v>535</v>
      </c>
      <c r="G195" s="150">
        <v>10</v>
      </c>
      <c r="H195" s="150">
        <v>10</v>
      </c>
    </row>
    <row r="196" spans="1:8" s="145" customFormat="1" ht="29.25" customHeight="1">
      <c r="A196" s="49" t="s">
        <v>498</v>
      </c>
      <c r="B196" s="40" t="s">
        <v>485</v>
      </c>
      <c r="C196" s="48" t="s">
        <v>98</v>
      </c>
      <c r="D196" s="48" t="s">
        <v>92</v>
      </c>
      <c r="E196" s="55" t="s">
        <v>592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563</v>
      </c>
      <c r="B197" s="40" t="s">
        <v>485</v>
      </c>
      <c r="C197" s="24" t="s">
        <v>98</v>
      </c>
      <c r="D197" s="24" t="s">
        <v>92</v>
      </c>
      <c r="E197" s="52" t="s">
        <v>593</v>
      </c>
      <c r="F197" s="43" t="s">
        <v>293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20</v>
      </c>
      <c r="B198" s="40" t="s">
        <v>485</v>
      </c>
      <c r="C198" s="24" t="s">
        <v>98</v>
      </c>
      <c r="D198" s="24" t="s">
        <v>92</v>
      </c>
      <c r="E198" s="52" t="s">
        <v>593</v>
      </c>
      <c r="F198" s="43" t="s">
        <v>160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605</v>
      </c>
      <c r="B199" s="40" t="s">
        <v>485</v>
      </c>
      <c r="C199" s="24" t="s">
        <v>98</v>
      </c>
      <c r="D199" s="24" t="s">
        <v>92</v>
      </c>
      <c r="E199" s="52" t="s">
        <v>593</v>
      </c>
      <c r="F199" s="24" t="s">
        <v>132</v>
      </c>
      <c r="G199" s="150">
        <v>858.3</v>
      </c>
      <c r="H199" s="150">
        <v>858.3</v>
      </c>
    </row>
    <row r="200" spans="1:8" ht="27.75" customHeight="1" hidden="1">
      <c r="A200" s="26" t="s">
        <v>0</v>
      </c>
      <c r="B200" s="40" t="s">
        <v>485</v>
      </c>
      <c r="C200" s="24" t="s">
        <v>98</v>
      </c>
      <c r="D200" s="24" t="s">
        <v>92</v>
      </c>
      <c r="E200" s="52" t="s">
        <v>593</v>
      </c>
      <c r="F200" s="24" t="s">
        <v>133</v>
      </c>
      <c r="G200" s="150">
        <v>1</v>
      </c>
      <c r="H200" s="150">
        <v>1</v>
      </c>
    </row>
    <row r="201" spans="1:8" ht="27.75" customHeight="1" hidden="1">
      <c r="A201" s="26" t="s">
        <v>1</v>
      </c>
      <c r="B201" s="40" t="s">
        <v>485</v>
      </c>
      <c r="C201" s="24" t="s">
        <v>98</v>
      </c>
      <c r="D201" s="24" t="s">
        <v>92</v>
      </c>
      <c r="E201" s="52" t="s">
        <v>593</v>
      </c>
      <c r="F201" s="24" t="s">
        <v>522</v>
      </c>
      <c r="G201" s="150">
        <v>264.18</v>
      </c>
      <c r="H201" s="150">
        <v>244.18</v>
      </c>
    </row>
    <row r="202" spans="1:8" ht="27.75" customHeight="1">
      <c r="A202" s="26" t="s">
        <v>499</v>
      </c>
      <c r="B202" s="40" t="s">
        <v>485</v>
      </c>
      <c r="C202" s="24" t="s">
        <v>98</v>
      </c>
      <c r="D202" s="24" t="s">
        <v>92</v>
      </c>
      <c r="E202" s="52" t="s">
        <v>595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567</v>
      </c>
      <c r="B203" s="40" t="s">
        <v>485</v>
      </c>
      <c r="C203" s="24" t="s">
        <v>98</v>
      </c>
      <c r="D203" s="24" t="s">
        <v>92</v>
      </c>
      <c r="E203" s="52" t="s">
        <v>595</v>
      </c>
      <c r="F203" s="24" t="s">
        <v>568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569</v>
      </c>
      <c r="B204" s="40" t="s">
        <v>485</v>
      </c>
      <c r="C204" s="24" t="s">
        <v>98</v>
      </c>
      <c r="D204" s="24" t="s">
        <v>92</v>
      </c>
      <c r="E204" s="52" t="s">
        <v>595</v>
      </c>
      <c r="F204" s="24" t="s">
        <v>530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109</v>
      </c>
      <c r="B205" s="40" t="s">
        <v>485</v>
      </c>
      <c r="C205" s="24" t="s">
        <v>98</v>
      </c>
      <c r="D205" s="24" t="s">
        <v>92</v>
      </c>
      <c r="E205" s="52" t="s">
        <v>595</v>
      </c>
      <c r="F205" s="24" t="s">
        <v>110</v>
      </c>
      <c r="G205" s="150">
        <v>16.81</v>
      </c>
      <c r="H205" s="186">
        <v>16.818</v>
      </c>
    </row>
    <row r="206" spans="1:8" ht="26.25" customHeight="1" hidden="1">
      <c r="A206" s="26" t="s">
        <v>190</v>
      </c>
      <c r="B206" s="40" t="s">
        <v>485</v>
      </c>
      <c r="C206" s="24" t="s">
        <v>98</v>
      </c>
      <c r="D206" s="24" t="s">
        <v>92</v>
      </c>
      <c r="E206" s="52" t="s">
        <v>595</v>
      </c>
      <c r="F206" s="24" t="s">
        <v>111</v>
      </c>
      <c r="G206" s="150">
        <v>262</v>
      </c>
      <c r="H206" s="211">
        <v>269.17</v>
      </c>
    </row>
    <row r="207" spans="1:11" ht="42" customHeight="1">
      <c r="A207" s="49" t="s">
        <v>500</v>
      </c>
      <c r="B207" s="40" t="s">
        <v>485</v>
      </c>
      <c r="C207" s="24" t="s">
        <v>98</v>
      </c>
      <c r="D207" s="24" t="s">
        <v>92</v>
      </c>
      <c r="E207" s="52" t="s">
        <v>596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501</v>
      </c>
      <c r="B208" s="40" t="s">
        <v>485</v>
      </c>
      <c r="C208" s="24" t="s">
        <v>98</v>
      </c>
      <c r="D208" s="24" t="s">
        <v>92</v>
      </c>
      <c r="E208" s="52" t="s">
        <v>597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563</v>
      </c>
      <c r="B209" s="40" t="s">
        <v>485</v>
      </c>
      <c r="C209" s="24" t="s">
        <v>98</v>
      </c>
      <c r="D209" s="24" t="s">
        <v>92</v>
      </c>
      <c r="E209" s="52" t="s">
        <v>597</v>
      </c>
      <c r="F209" s="43" t="s">
        <v>293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20</v>
      </c>
      <c r="B210" s="40" t="s">
        <v>485</v>
      </c>
      <c r="C210" s="24" t="s">
        <v>98</v>
      </c>
      <c r="D210" s="24" t="s">
        <v>92</v>
      </c>
      <c r="E210" s="52" t="s">
        <v>597</v>
      </c>
      <c r="F210" s="43" t="s">
        <v>160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605</v>
      </c>
      <c r="B211" s="40" t="s">
        <v>485</v>
      </c>
      <c r="C211" s="24" t="s">
        <v>98</v>
      </c>
      <c r="D211" s="24" t="s">
        <v>92</v>
      </c>
      <c r="E211" s="52" t="s">
        <v>597</v>
      </c>
      <c r="F211" s="24" t="s">
        <v>132</v>
      </c>
      <c r="G211" s="150">
        <v>140.9</v>
      </c>
      <c r="H211" s="150">
        <v>140.9</v>
      </c>
    </row>
    <row r="212" spans="1:8" ht="29.25" customHeight="1" hidden="1">
      <c r="A212" s="26" t="s">
        <v>191</v>
      </c>
      <c r="B212" s="40" t="s">
        <v>292</v>
      </c>
      <c r="C212" s="24" t="s">
        <v>98</v>
      </c>
      <c r="D212" s="24" t="s">
        <v>92</v>
      </c>
      <c r="E212" s="52" t="s">
        <v>597</v>
      </c>
      <c r="F212" s="24" t="s">
        <v>133</v>
      </c>
      <c r="G212" s="150"/>
      <c r="H212" s="150"/>
    </row>
    <row r="213" spans="1:8" ht="29.25" customHeight="1" hidden="1">
      <c r="A213" s="26" t="s">
        <v>1</v>
      </c>
      <c r="B213" s="40" t="s">
        <v>485</v>
      </c>
      <c r="C213" s="24" t="s">
        <v>98</v>
      </c>
      <c r="D213" s="24" t="s">
        <v>92</v>
      </c>
      <c r="E213" s="52" t="s">
        <v>597</v>
      </c>
      <c r="F213" s="24" t="s">
        <v>522</v>
      </c>
      <c r="G213" s="150">
        <v>27.5</v>
      </c>
      <c r="H213" s="150">
        <v>27.5</v>
      </c>
    </row>
    <row r="214" spans="1:8" s="191" customFormat="1" ht="27" customHeight="1">
      <c r="A214" s="212" t="s">
        <v>542</v>
      </c>
      <c r="B214" s="62" t="s">
        <v>485</v>
      </c>
      <c r="C214" s="54" t="s">
        <v>98</v>
      </c>
      <c r="D214" s="54" t="s">
        <v>92</v>
      </c>
      <c r="E214" s="78" t="s">
        <v>445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19</v>
      </c>
      <c r="B215" s="40" t="s">
        <v>485</v>
      </c>
      <c r="C215" s="48" t="s">
        <v>134</v>
      </c>
      <c r="D215" s="48" t="s">
        <v>92</v>
      </c>
      <c r="E215" s="55" t="s">
        <v>456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567</v>
      </c>
      <c r="B216" s="40" t="s">
        <v>485</v>
      </c>
      <c r="C216" s="24" t="s">
        <v>98</v>
      </c>
      <c r="D216" s="24" t="s">
        <v>92</v>
      </c>
      <c r="E216" s="52" t="s">
        <v>456</v>
      </c>
      <c r="F216" s="43" t="s">
        <v>568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569</v>
      </c>
      <c r="B217" s="40" t="s">
        <v>485</v>
      </c>
      <c r="C217" s="24" t="s">
        <v>98</v>
      </c>
      <c r="D217" s="24" t="s">
        <v>92</v>
      </c>
      <c r="E217" s="52" t="s">
        <v>456</v>
      </c>
      <c r="F217" s="43" t="s">
        <v>530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190</v>
      </c>
      <c r="B218" s="40" t="s">
        <v>485</v>
      </c>
      <c r="C218" s="24" t="s">
        <v>98</v>
      </c>
      <c r="D218" s="24" t="s">
        <v>92</v>
      </c>
      <c r="E218" s="52" t="s">
        <v>456</v>
      </c>
      <c r="F218" s="24" t="s">
        <v>111</v>
      </c>
      <c r="G218" s="150">
        <v>81</v>
      </c>
      <c r="H218" s="150">
        <v>81</v>
      </c>
    </row>
    <row r="219" spans="1:8" ht="14.25" customHeight="1">
      <c r="A219" s="198" t="s">
        <v>138</v>
      </c>
      <c r="B219" s="39" t="s">
        <v>485</v>
      </c>
      <c r="C219" s="207" t="s">
        <v>139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140</v>
      </c>
      <c r="B220" s="39" t="s">
        <v>485</v>
      </c>
      <c r="C220" s="36" t="s">
        <v>139</v>
      </c>
      <c r="D220" s="36" t="s">
        <v>92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542</v>
      </c>
      <c r="B221" s="62" t="s">
        <v>485</v>
      </c>
      <c r="C221" s="54" t="s">
        <v>139</v>
      </c>
      <c r="D221" s="54" t="s">
        <v>92</v>
      </c>
      <c r="E221" s="78" t="s">
        <v>445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141</v>
      </c>
      <c r="B222" s="40" t="s">
        <v>485</v>
      </c>
      <c r="C222" s="48" t="s">
        <v>139</v>
      </c>
      <c r="D222" s="48" t="s">
        <v>92</v>
      </c>
      <c r="E222" s="55" t="s">
        <v>463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6</v>
      </c>
      <c r="B223" s="40" t="s">
        <v>485</v>
      </c>
      <c r="C223" s="24" t="s">
        <v>139</v>
      </c>
      <c r="D223" s="24" t="s">
        <v>92</v>
      </c>
      <c r="E223" s="52" t="s">
        <v>463</v>
      </c>
      <c r="F223" s="24" t="s">
        <v>7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76</v>
      </c>
      <c r="B224" s="40" t="s">
        <v>485</v>
      </c>
      <c r="C224" s="24" t="s">
        <v>139</v>
      </c>
      <c r="D224" s="24" t="s">
        <v>92</v>
      </c>
      <c r="E224" s="52" t="s">
        <v>463</v>
      </c>
      <c r="F224" s="24" t="s">
        <v>292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192</v>
      </c>
      <c r="B225" s="40" t="s">
        <v>485</v>
      </c>
      <c r="C225" s="24" t="s">
        <v>139</v>
      </c>
      <c r="D225" s="24" t="s">
        <v>92</v>
      </c>
      <c r="E225" s="52" t="s">
        <v>463</v>
      </c>
      <c r="F225" s="24" t="s">
        <v>142</v>
      </c>
      <c r="G225" s="216">
        <v>86.4</v>
      </c>
      <c r="H225" s="216">
        <v>86.4</v>
      </c>
    </row>
    <row r="226" spans="1:8" s="72" customFormat="1" ht="14.25" customHeight="1">
      <c r="A226" s="192" t="s">
        <v>135</v>
      </c>
      <c r="B226" s="39" t="s">
        <v>485</v>
      </c>
      <c r="C226" s="207" t="s">
        <v>137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136</v>
      </c>
      <c r="B227" s="39" t="s">
        <v>485</v>
      </c>
      <c r="C227" s="36" t="s">
        <v>137</v>
      </c>
      <c r="D227" s="36" t="s">
        <v>93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542</v>
      </c>
      <c r="B228" s="62" t="s">
        <v>485</v>
      </c>
      <c r="C228" s="54" t="s">
        <v>137</v>
      </c>
      <c r="D228" s="54" t="s">
        <v>93</v>
      </c>
      <c r="E228" s="78" t="s">
        <v>445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8</v>
      </c>
      <c r="B229" s="47" t="s">
        <v>485</v>
      </c>
      <c r="C229" s="48" t="s">
        <v>137</v>
      </c>
      <c r="D229" s="48" t="s">
        <v>93</v>
      </c>
      <c r="E229" s="55" t="s">
        <v>9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567</v>
      </c>
      <c r="B230" s="40" t="s">
        <v>485</v>
      </c>
      <c r="C230" s="29" t="s">
        <v>137</v>
      </c>
      <c r="D230" s="29" t="s">
        <v>93</v>
      </c>
      <c r="E230" s="52" t="s">
        <v>9</v>
      </c>
      <c r="F230" s="29" t="s">
        <v>568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569</v>
      </c>
      <c r="B231" s="40" t="s">
        <v>485</v>
      </c>
      <c r="C231" s="29" t="s">
        <v>137</v>
      </c>
      <c r="D231" s="29" t="s">
        <v>93</v>
      </c>
      <c r="E231" s="52" t="s">
        <v>9</v>
      </c>
      <c r="F231" s="29" t="s">
        <v>530</v>
      </c>
      <c r="G231" s="144">
        <f t="shared" si="25"/>
        <v>357.41</v>
      </c>
      <c r="H231" s="342">
        <f t="shared" si="25"/>
        <v>364.9</v>
      </c>
      <c r="J231" s="151"/>
      <c r="K231" s="151"/>
    </row>
    <row r="232" spans="1:8" s="145" customFormat="1" ht="29.25" customHeight="1" hidden="1">
      <c r="A232" s="26" t="s">
        <v>190</v>
      </c>
      <c r="B232" s="40" t="s">
        <v>485</v>
      </c>
      <c r="C232" s="29" t="s">
        <v>137</v>
      </c>
      <c r="D232" s="29" t="s">
        <v>93</v>
      </c>
      <c r="E232" s="52" t="s">
        <v>9</v>
      </c>
      <c r="F232" s="29" t="s">
        <v>111</v>
      </c>
      <c r="G232" s="218">
        <v>357.41</v>
      </c>
      <c r="H232" s="343">
        <v>364.9</v>
      </c>
    </row>
    <row r="233" spans="1:8" s="145" customFormat="1" ht="57" customHeight="1" hidden="1">
      <c r="A233" s="219" t="s">
        <v>10</v>
      </c>
      <c r="B233" s="40" t="s">
        <v>292</v>
      </c>
      <c r="C233" s="48" t="s">
        <v>137</v>
      </c>
      <c r="D233" s="48" t="s">
        <v>93</v>
      </c>
      <c r="E233" s="55" t="s">
        <v>11</v>
      </c>
      <c r="F233" s="55"/>
      <c r="G233" s="144">
        <f aca="true" t="shared" si="26" ref="G233:H235">G234</f>
        <v>0</v>
      </c>
      <c r="H233" s="342">
        <f t="shared" si="26"/>
        <v>0</v>
      </c>
    </row>
    <row r="234" spans="1:8" s="145" customFormat="1" ht="29.25" customHeight="1" hidden="1">
      <c r="A234" s="28" t="s">
        <v>567</v>
      </c>
      <c r="B234" s="40" t="s">
        <v>292</v>
      </c>
      <c r="C234" s="29" t="s">
        <v>137</v>
      </c>
      <c r="D234" s="29" t="s">
        <v>93</v>
      </c>
      <c r="E234" s="75" t="s">
        <v>11</v>
      </c>
      <c r="F234" s="29" t="s">
        <v>568</v>
      </c>
      <c r="G234" s="218">
        <f t="shared" si="26"/>
        <v>0</v>
      </c>
      <c r="H234" s="343">
        <f t="shared" si="26"/>
        <v>0</v>
      </c>
    </row>
    <row r="235" spans="1:8" s="145" customFormat="1" ht="29.25" customHeight="1" hidden="1">
      <c r="A235" s="131" t="s">
        <v>569</v>
      </c>
      <c r="B235" s="40" t="s">
        <v>292</v>
      </c>
      <c r="C235" s="29" t="s">
        <v>137</v>
      </c>
      <c r="D235" s="29" t="s">
        <v>93</v>
      </c>
      <c r="E235" s="75" t="s">
        <v>11</v>
      </c>
      <c r="F235" s="29" t="s">
        <v>530</v>
      </c>
      <c r="G235" s="218">
        <f t="shared" si="26"/>
        <v>0</v>
      </c>
      <c r="H235" s="343">
        <f t="shared" si="26"/>
        <v>0</v>
      </c>
    </row>
    <row r="236" spans="1:8" s="145" customFormat="1" ht="29.25" customHeight="1" hidden="1">
      <c r="A236" s="26" t="s">
        <v>190</v>
      </c>
      <c r="B236" s="40" t="s">
        <v>292</v>
      </c>
      <c r="C236" s="29" t="s">
        <v>137</v>
      </c>
      <c r="D236" s="29" t="s">
        <v>93</v>
      </c>
      <c r="E236" s="75" t="s">
        <v>11</v>
      </c>
      <c r="F236" s="29" t="s">
        <v>111</v>
      </c>
      <c r="G236" s="218"/>
      <c r="H236" s="343"/>
    </row>
    <row r="237" spans="1:8" s="72" customFormat="1" ht="39" customHeight="1" hidden="1">
      <c r="A237" s="220" t="s">
        <v>144</v>
      </c>
      <c r="B237" s="39" t="s">
        <v>485</v>
      </c>
      <c r="C237" s="207" t="s">
        <v>147</v>
      </c>
      <c r="D237" s="207"/>
      <c r="E237" s="52"/>
      <c r="F237" s="207"/>
      <c r="G237" s="221">
        <f>G238</f>
        <v>0</v>
      </c>
      <c r="H237" s="344">
        <f>H238</f>
        <v>0</v>
      </c>
    </row>
    <row r="238" spans="1:8" s="72" customFormat="1" ht="15.75" customHeight="1" hidden="1">
      <c r="A238" s="58" t="s">
        <v>145</v>
      </c>
      <c r="B238" s="39" t="s">
        <v>485</v>
      </c>
      <c r="C238" s="36" t="s">
        <v>147</v>
      </c>
      <c r="D238" s="36" t="s">
        <v>95</v>
      </c>
      <c r="E238" s="154"/>
      <c r="F238" s="36"/>
      <c r="G238" s="142">
        <f>G240+G242+G244</f>
        <v>0</v>
      </c>
      <c r="H238" s="345">
        <f>H240+H242+H244</f>
        <v>0</v>
      </c>
    </row>
    <row r="239" spans="1:8" ht="27.75" customHeight="1" hidden="1">
      <c r="A239" s="81" t="s">
        <v>542</v>
      </c>
      <c r="B239" s="62" t="s">
        <v>485</v>
      </c>
      <c r="C239" s="54" t="s">
        <v>137</v>
      </c>
      <c r="D239" s="54" t="s">
        <v>93</v>
      </c>
      <c r="E239" s="78" t="s">
        <v>445</v>
      </c>
      <c r="F239" s="24"/>
      <c r="G239" s="150">
        <f>G240+G242+G244</f>
        <v>0</v>
      </c>
      <c r="H239" s="346">
        <f>H240+H242+H244</f>
        <v>0</v>
      </c>
    </row>
    <row r="240" spans="1:8" s="145" customFormat="1" ht="30.75" customHeight="1" hidden="1">
      <c r="A240" s="49" t="s">
        <v>478</v>
      </c>
      <c r="B240" s="47" t="s">
        <v>485</v>
      </c>
      <c r="C240" s="48" t="s">
        <v>147</v>
      </c>
      <c r="D240" s="48" t="s">
        <v>95</v>
      </c>
      <c r="E240" s="55" t="s">
        <v>464</v>
      </c>
      <c r="F240" s="48"/>
      <c r="G240" s="144">
        <f>G241</f>
        <v>0</v>
      </c>
      <c r="H240" s="342">
        <f>H241</f>
        <v>0</v>
      </c>
    </row>
    <row r="241" spans="1:8" ht="16.5" customHeight="1" hidden="1">
      <c r="A241" s="26" t="s">
        <v>290</v>
      </c>
      <c r="B241" s="40" t="s">
        <v>485</v>
      </c>
      <c r="C241" s="24" t="s">
        <v>147</v>
      </c>
      <c r="D241" s="24" t="s">
        <v>95</v>
      </c>
      <c r="E241" s="52" t="s">
        <v>464</v>
      </c>
      <c r="F241" s="24" t="s">
        <v>105</v>
      </c>
      <c r="G241" s="150"/>
      <c r="H241" s="346"/>
    </row>
    <row r="242" spans="1:8" s="145" customFormat="1" ht="42" customHeight="1" hidden="1">
      <c r="A242" s="49" t="s">
        <v>12</v>
      </c>
      <c r="B242" s="47" t="s">
        <v>485</v>
      </c>
      <c r="C242" s="48" t="s">
        <v>147</v>
      </c>
      <c r="D242" s="48" t="s">
        <v>95</v>
      </c>
      <c r="E242" s="55" t="s">
        <v>465</v>
      </c>
      <c r="F242" s="48"/>
      <c r="G242" s="144">
        <f>G243</f>
        <v>0</v>
      </c>
      <c r="H242" s="342">
        <f>H243</f>
        <v>0</v>
      </c>
    </row>
    <row r="243" spans="1:8" ht="17.25" customHeight="1" hidden="1">
      <c r="A243" s="26" t="s">
        <v>290</v>
      </c>
      <c r="B243" s="40" t="s">
        <v>485</v>
      </c>
      <c r="C243" s="24" t="s">
        <v>147</v>
      </c>
      <c r="D243" s="24" t="s">
        <v>95</v>
      </c>
      <c r="E243" s="52" t="s">
        <v>465</v>
      </c>
      <c r="F243" s="24" t="s">
        <v>105</v>
      </c>
      <c r="G243" s="150"/>
      <c r="H243" s="346"/>
    </row>
    <row r="244" spans="1:8" s="145" customFormat="1" ht="28.5" customHeight="1" hidden="1">
      <c r="A244" s="49" t="s">
        <v>479</v>
      </c>
      <c r="B244" s="47" t="s">
        <v>485</v>
      </c>
      <c r="C244" s="48" t="s">
        <v>147</v>
      </c>
      <c r="D244" s="48" t="s">
        <v>95</v>
      </c>
      <c r="E244" s="55" t="s">
        <v>466</v>
      </c>
      <c r="F244" s="48"/>
      <c r="G244" s="144">
        <f>G245</f>
        <v>0</v>
      </c>
      <c r="H244" s="342">
        <f>H245</f>
        <v>0</v>
      </c>
    </row>
    <row r="245" spans="1:8" ht="17.25" customHeight="1" hidden="1">
      <c r="A245" s="26" t="s">
        <v>290</v>
      </c>
      <c r="B245" s="40" t="s">
        <v>485</v>
      </c>
      <c r="C245" s="24" t="s">
        <v>147</v>
      </c>
      <c r="D245" s="24" t="s">
        <v>95</v>
      </c>
      <c r="E245" s="52" t="s">
        <v>466</v>
      </c>
      <c r="F245" s="24" t="s">
        <v>105</v>
      </c>
      <c r="G245" s="150"/>
      <c r="H245" s="346"/>
    </row>
    <row r="246" spans="1:8" s="72" customFormat="1" ht="15" customHeight="1">
      <c r="A246" s="198" t="s">
        <v>146</v>
      </c>
      <c r="B246" s="40"/>
      <c r="C246" s="207"/>
      <c r="D246" s="207"/>
      <c r="E246" s="52"/>
      <c r="F246" s="207"/>
      <c r="G246" s="200">
        <f>G9+G71+G84+G93+G125+G178+G219+G226+G237</f>
        <v>24696</v>
      </c>
      <c r="H246" s="347">
        <f>H9+H71+H84+H93+H125+H178+H219+H226+H237</f>
        <v>23584.7</v>
      </c>
    </row>
    <row r="248" spans="7:8" ht="15.75">
      <c r="G248" s="133"/>
      <c r="H248" s="133"/>
    </row>
    <row r="249" spans="7:9" ht="15.75">
      <c r="G249" s="133"/>
      <c r="H249" s="176" t="s">
        <v>84</v>
      </c>
      <c r="I249" s="133"/>
    </row>
    <row r="250" spans="7:9" ht="15.75">
      <c r="G250" s="133"/>
      <c r="H250" s="133"/>
      <c r="I250" s="176"/>
    </row>
    <row r="252" spans="7:8" ht="15.75">
      <c r="G252" s="222"/>
      <c r="H252" s="222" t="s">
        <v>84</v>
      </c>
    </row>
    <row r="255" spans="2:8" s="145" customFormat="1" ht="15.75">
      <c r="B255" s="20"/>
      <c r="C255" s="223"/>
      <c r="D255" s="223"/>
      <c r="F255" s="223"/>
      <c r="G255" s="224"/>
      <c r="H255" s="224"/>
    </row>
    <row r="263" spans="2:8" s="145" customFormat="1" ht="15.75">
      <c r="B263" s="20"/>
      <c r="C263" s="223"/>
      <c r="D263" s="223"/>
      <c r="F263" s="223"/>
      <c r="G263" s="224"/>
      <c r="H263" s="224"/>
    </row>
    <row r="275" spans="2:8" s="145" customFormat="1" ht="15.75">
      <c r="B275" s="20"/>
      <c r="C275" s="223"/>
      <c r="D275" s="223"/>
      <c r="F275" s="223"/>
      <c r="G275" s="224"/>
      <c r="H275" s="224"/>
    </row>
    <row r="302" spans="2:8" s="145" customFormat="1" ht="15.75">
      <c r="B302" s="20"/>
      <c r="C302" s="223"/>
      <c r="D302" s="223"/>
      <c r="F302" s="223"/>
      <c r="G302" s="224"/>
      <c r="H302" s="224"/>
    </row>
    <row r="311" spans="2:8" s="145" customFormat="1" ht="15.75">
      <c r="B311" s="20"/>
      <c r="C311" s="223"/>
      <c r="D311" s="223"/>
      <c r="F311" s="223"/>
      <c r="G311" s="224"/>
      <c r="H311" s="224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</sheetData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6"/>
  <sheetViews>
    <sheetView workbookViewId="0" topLeftCell="A1">
      <selection activeCell="J5" sqref="J5"/>
    </sheetView>
  </sheetViews>
  <sheetFormatPr defaultColWidth="9.00390625" defaultRowHeight="12.75"/>
  <cols>
    <col min="1" max="1" width="55.00390625" style="4" customWidth="1"/>
    <col min="2" max="2" width="5.00390625" style="135" hidden="1" customWidth="1"/>
    <col min="3" max="3" width="4.625" style="136" customWidth="1"/>
    <col min="4" max="4" width="4.75390625" style="136" customWidth="1"/>
    <col min="5" max="5" width="11.625" style="4" customWidth="1"/>
    <col min="6" max="6" width="4.125" style="136" customWidth="1"/>
    <col min="7" max="7" width="11.3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62" t="s">
        <v>401</v>
      </c>
      <c r="D1" s="362"/>
      <c r="E1" s="362"/>
      <c r="F1" s="362"/>
      <c r="G1" s="362"/>
    </row>
    <row r="2" spans="1:7" ht="15.75">
      <c r="A2" s="7"/>
      <c r="B2" s="134"/>
      <c r="C2" s="362" t="s">
        <v>100</v>
      </c>
      <c r="D2" s="362"/>
      <c r="E2" s="362"/>
      <c r="F2" s="362"/>
      <c r="G2" s="362"/>
    </row>
    <row r="3" spans="1:7" ht="15.75">
      <c r="A3" s="7"/>
      <c r="B3" s="134"/>
      <c r="C3" s="362" t="s">
        <v>295</v>
      </c>
      <c r="D3" s="362"/>
      <c r="E3" s="362"/>
      <c r="F3" s="362"/>
      <c r="G3" s="362"/>
    </row>
    <row r="4" spans="1:6" ht="15.75">
      <c r="A4" s="7"/>
      <c r="B4" s="134"/>
      <c r="C4" s="8"/>
      <c r="D4" s="8"/>
      <c r="E4" s="8"/>
      <c r="F4" s="56"/>
    </row>
    <row r="5" spans="1:7" ht="67.5" customHeight="1">
      <c r="A5" s="364" t="s">
        <v>379</v>
      </c>
      <c r="B5" s="364"/>
      <c r="C5" s="364"/>
      <c r="D5" s="364"/>
      <c r="E5" s="364"/>
      <c r="F5" s="364"/>
      <c r="G5" s="364"/>
    </row>
    <row r="6" ht="12" customHeight="1"/>
    <row r="7" spans="1:7" s="139" customFormat="1" ht="33" customHeight="1">
      <c r="A7" s="137" t="s">
        <v>101</v>
      </c>
      <c r="B7" s="137" t="s">
        <v>537</v>
      </c>
      <c r="C7" s="137" t="s">
        <v>557</v>
      </c>
      <c r="D7" s="137" t="s">
        <v>558</v>
      </c>
      <c r="E7" s="137" t="s">
        <v>559</v>
      </c>
      <c r="F7" s="137" t="s">
        <v>560</v>
      </c>
      <c r="G7" s="138" t="s">
        <v>561</v>
      </c>
    </row>
    <row r="8" spans="1:7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</row>
    <row r="9" spans="1:7" s="164" customFormat="1" ht="15" customHeight="1">
      <c r="A9" s="160" t="s">
        <v>106</v>
      </c>
      <c r="B9" s="39" t="s">
        <v>485</v>
      </c>
      <c r="C9" s="161" t="s">
        <v>92</v>
      </c>
      <c r="D9" s="161"/>
      <c r="E9" s="162"/>
      <c r="F9" s="161"/>
      <c r="G9" s="163">
        <f>G10+G18+G26+G51</f>
        <v>9959.26396</v>
      </c>
    </row>
    <row r="10" spans="1:7" s="166" customFormat="1" ht="27" customHeight="1">
      <c r="A10" s="58" t="s">
        <v>89</v>
      </c>
      <c r="B10" s="39" t="s">
        <v>485</v>
      </c>
      <c r="C10" s="125" t="s">
        <v>92</v>
      </c>
      <c r="D10" s="125" t="s">
        <v>93</v>
      </c>
      <c r="E10" s="165"/>
      <c r="F10" s="147"/>
      <c r="G10" s="61">
        <f>G11</f>
        <v>846</v>
      </c>
    </row>
    <row r="11" spans="1:7" ht="30" customHeight="1">
      <c r="A11" s="167" t="s">
        <v>562</v>
      </c>
      <c r="B11" s="62" t="s">
        <v>485</v>
      </c>
      <c r="C11" s="168" t="s">
        <v>92</v>
      </c>
      <c r="D11" s="168" t="s">
        <v>93</v>
      </c>
      <c r="E11" s="78" t="s">
        <v>432</v>
      </c>
      <c r="F11" s="169"/>
      <c r="G11" s="170">
        <f>G12</f>
        <v>846</v>
      </c>
    </row>
    <row r="12" spans="1:7" ht="13.5" customHeight="1">
      <c r="A12" s="171" t="s">
        <v>519</v>
      </c>
      <c r="B12" s="47" t="s">
        <v>485</v>
      </c>
      <c r="C12" s="172" t="s">
        <v>92</v>
      </c>
      <c r="D12" s="172" t="s">
        <v>93</v>
      </c>
      <c r="E12" s="55" t="s">
        <v>433</v>
      </c>
      <c r="F12" s="172"/>
      <c r="G12" s="173">
        <f>G13</f>
        <v>846</v>
      </c>
    </row>
    <row r="13" spans="1:9" ht="27.75" customHeight="1">
      <c r="A13" s="131" t="s">
        <v>520</v>
      </c>
      <c r="B13" s="40" t="s">
        <v>485</v>
      </c>
      <c r="C13" s="146" t="s">
        <v>92</v>
      </c>
      <c r="D13" s="146" t="s">
        <v>93</v>
      </c>
      <c r="E13" s="52" t="s">
        <v>434</v>
      </c>
      <c r="F13" s="174"/>
      <c r="G13" s="175">
        <f>G14</f>
        <v>846</v>
      </c>
      <c r="I13" s="176"/>
    </row>
    <row r="14" spans="1:7" ht="54" customHeight="1">
      <c r="A14" s="63" t="s">
        <v>563</v>
      </c>
      <c r="B14" s="40" t="s">
        <v>485</v>
      </c>
      <c r="C14" s="146" t="s">
        <v>92</v>
      </c>
      <c r="D14" s="146" t="s">
        <v>93</v>
      </c>
      <c r="E14" s="52" t="s">
        <v>434</v>
      </c>
      <c r="F14" s="174" t="s">
        <v>293</v>
      </c>
      <c r="G14" s="175">
        <f>G15</f>
        <v>846</v>
      </c>
    </row>
    <row r="15" spans="1:7" ht="17.25" customHeight="1">
      <c r="A15" s="63" t="s">
        <v>564</v>
      </c>
      <c r="B15" s="40" t="s">
        <v>485</v>
      </c>
      <c r="C15" s="146" t="s">
        <v>92</v>
      </c>
      <c r="D15" s="146" t="s">
        <v>93</v>
      </c>
      <c r="E15" s="52" t="s">
        <v>434</v>
      </c>
      <c r="F15" s="174" t="s">
        <v>197</v>
      </c>
      <c r="G15" s="175">
        <f>G16+G17</f>
        <v>846</v>
      </c>
    </row>
    <row r="16" spans="1:7" ht="15.75" hidden="1">
      <c r="A16" s="131" t="s">
        <v>521</v>
      </c>
      <c r="B16" s="40" t="s">
        <v>485</v>
      </c>
      <c r="C16" s="146" t="s">
        <v>92</v>
      </c>
      <c r="D16" s="146" t="s">
        <v>93</v>
      </c>
      <c r="E16" s="52" t="s">
        <v>434</v>
      </c>
      <c r="F16" s="146">
        <v>121</v>
      </c>
      <c r="G16" s="177">
        <v>650</v>
      </c>
    </row>
    <row r="17" spans="1:7" ht="38.25" hidden="1">
      <c r="A17" s="131" t="s">
        <v>523</v>
      </c>
      <c r="B17" s="40" t="s">
        <v>485</v>
      </c>
      <c r="C17" s="146" t="s">
        <v>92</v>
      </c>
      <c r="D17" s="146" t="s">
        <v>93</v>
      </c>
      <c r="E17" s="52" t="s">
        <v>434</v>
      </c>
      <c r="F17" s="146" t="s">
        <v>524</v>
      </c>
      <c r="G17" s="177">
        <v>196</v>
      </c>
    </row>
    <row r="18" spans="1:7" s="166" customFormat="1" ht="42" customHeight="1">
      <c r="A18" s="58" t="s">
        <v>115</v>
      </c>
      <c r="B18" s="40" t="s">
        <v>485</v>
      </c>
      <c r="C18" s="36" t="s">
        <v>92</v>
      </c>
      <c r="D18" s="36" t="s">
        <v>95</v>
      </c>
      <c r="E18" s="154"/>
      <c r="F18" s="36"/>
      <c r="G18" s="37">
        <f>G19</f>
        <v>670</v>
      </c>
    </row>
    <row r="19" spans="1:7" ht="27" customHeight="1">
      <c r="A19" s="167" t="s">
        <v>525</v>
      </c>
      <c r="B19" s="40" t="s">
        <v>485</v>
      </c>
      <c r="C19" s="54" t="s">
        <v>92</v>
      </c>
      <c r="D19" s="54" t="s">
        <v>95</v>
      </c>
      <c r="E19" s="78" t="s">
        <v>435</v>
      </c>
      <c r="F19" s="54"/>
      <c r="G19" s="179">
        <f>G20</f>
        <v>670</v>
      </c>
    </row>
    <row r="20" spans="1:7" ht="15" customHeight="1">
      <c r="A20" s="180" t="s">
        <v>565</v>
      </c>
      <c r="B20" s="40" t="s">
        <v>485</v>
      </c>
      <c r="C20" s="48" t="s">
        <v>92</v>
      </c>
      <c r="D20" s="48" t="s">
        <v>95</v>
      </c>
      <c r="E20" s="55" t="s">
        <v>436</v>
      </c>
      <c r="F20" s="66"/>
      <c r="G20" s="181">
        <f>G21</f>
        <v>670</v>
      </c>
    </row>
    <row r="21" spans="1:7" ht="25.5" customHeight="1">
      <c r="A21" s="131" t="s">
        <v>520</v>
      </c>
      <c r="B21" s="40" t="s">
        <v>485</v>
      </c>
      <c r="C21" s="24" t="s">
        <v>92</v>
      </c>
      <c r="D21" s="24" t="s">
        <v>95</v>
      </c>
      <c r="E21" s="52" t="s">
        <v>437</v>
      </c>
      <c r="F21" s="25"/>
      <c r="G21" s="175">
        <f>G22</f>
        <v>670</v>
      </c>
    </row>
    <row r="22" spans="1:7" ht="51.75" customHeight="1">
      <c r="A22" s="63" t="s">
        <v>563</v>
      </c>
      <c r="B22" s="40" t="s">
        <v>485</v>
      </c>
      <c r="C22" s="24" t="s">
        <v>92</v>
      </c>
      <c r="D22" s="24" t="s">
        <v>95</v>
      </c>
      <c r="E22" s="52" t="s">
        <v>437</v>
      </c>
      <c r="F22" s="25" t="s">
        <v>293</v>
      </c>
      <c r="G22" s="175">
        <f>G23</f>
        <v>670</v>
      </c>
    </row>
    <row r="23" spans="1:7" ht="17.25" customHeight="1">
      <c r="A23" s="63" t="s">
        <v>564</v>
      </c>
      <c r="B23" s="40" t="s">
        <v>485</v>
      </c>
      <c r="C23" s="24" t="s">
        <v>92</v>
      </c>
      <c r="D23" s="24" t="s">
        <v>95</v>
      </c>
      <c r="E23" s="52" t="s">
        <v>437</v>
      </c>
      <c r="F23" s="25" t="s">
        <v>197</v>
      </c>
      <c r="G23" s="175">
        <f>G24+G25</f>
        <v>670</v>
      </c>
    </row>
    <row r="24" spans="1:7" ht="15.75" hidden="1">
      <c r="A24" s="131" t="s">
        <v>521</v>
      </c>
      <c r="B24" s="40" t="s">
        <v>485</v>
      </c>
      <c r="C24" s="146" t="s">
        <v>92</v>
      </c>
      <c r="D24" s="146" t="s">
        <v>95</v>
      </c>
      <c r="E24" s="52" t="s">
        <v>437</v>
      </c>
      <c r="F24" s="146">
        <v>121</v>
      </c>
      <c r="G24" s="177">
        <v>515</v>
      </c>
    </row>
    <row r="25" spans="1:7" ht="38.25" hidden="1">
      <c r="A25" s="131" t="s">
        <v>523</v>
      </c>
      <c r="B25" s="40" t="s">
        <v>485</v>
      </c>
      <c r="C25" s="146" t="s">
        <v>92</v>
      </c>
      <c r="D25" s="146" t="s">
        <v>95</v>
      </c>
      <c r="E25" s="52" t="s">
        <v>437</v>
      </c>
      <c r="F25" s="146" t="s">
        <v>524</v>
      </c>
      <c r="G25" s="177">
        <v>155</v>
      </c>
    </row>
    <row r="26" spans="1:7" s="166" customFormat="1" ht="40.5" customHeight="1">
      <c r="A26" s="182" t="s">
        <v>85</v>
      </c>
      <c r="B26" s="39" t="s">
        <v>485</v>
      </c>
      <c r="C26" s="183" t="s">
        <v>92</v>
      </c>
      <c r="D26" s="183" t="s">
        <v>94</v>
      </c>
      <c r="E26" s="154"/>
      <c r="F26" s="183"/>
      <c r="G26" s="67">
        <f>G27</f>
        <v>8020.769</v>
      </c>
    </row>
    <row r="27" spans="1:7" ht="39.75" customHeight="1">
      <c r="A27" s="68" t="s">
        <v>526</v>
      </c>
      <c r="B27" s="62" t="s">
        <v>485</v>
      </c>
      <c r="C27" s="54" t="s">
        <v>92</v>
      </c>
      <c r="D27" s="54" t="s">
        <v>94</v>
      </c>
      <c r="E27" s="78" t="s">
        <v>438</v>
      </c>
      <c r="F27" s="54"/>
      <c r="G27" s="184">
        <f>G28+G46</f>
        <v>8020.769</v>
      </c>
    </row>
    <row r="28" spans="1:7" ht="26.25" customHeight="1">
      <c r="A28" s="26" t="s">
        <v>566</v>
      </c>
      <c r="B28" s="40" t="s">
        <v>485</v>
      </c>
      <c r="C28" s="24" t="s">
        <v>92</v>
      </c>
      <c r="D28" s="24" t="s">
        <v>94</v>
      </c>
      <c r="E28" s="52" t="s">
        <v>439</v>
      </c>
      <c r="F28" s="24"/>
      <c r="G28" s="185">
        <f>G29+G35</f>
        <v>8019.769</v>
      </c>
    </row>
    <row r="29" spans="1:7" ht="27" customHeight="1">
      <c r="A29" s="131" t="s">
        <v>520</v>
      </c>
      <c r="B29" s="40" t="s">
        <v>485</v>
      </c>
      <c r="C29" s="24" t="s">
        <v>92</v>
      </c>
      <c r="D29" s="24" t="s">
        <v>94</v>
      </c>
      <c r="E29" s="52" t="s">
        <v>440</v>
      </c>
      <c r="F29" s="24"/>
      <c r="G29" s="186">
        <f>G30</f>
        <v>6582.26</v>
      </c>
    </row>
    <row r="30" spans="1:7" ht="43.5" customHeight="1">
      <c r="A30" s="63" t="s">
        <v>563</v>
      </c>
      <c r="B30" s="40" t="s">
        <v>485</v>
      </c>
      <c r="C30" s="24" t="s">
        <v>92</v>
      </c>
      <c r="D30" s="24" t="s">
        <v>94</v>
      </c>
      <c r="E30" s="52" t="s">
        <v>440</v>
      </c>
      <c r="F30" s="24" t="s">
        <v>293</v>
      </c>
      <c r="G30" s="186">
        <f>G31</f>
        <v>6582.26</v>
      </c>
    </row>
    <row r="31" spans="1:7" ht="16.5" customHeight="1">
      <c r="A31" s="131" t="s">
        <v>529</v>
      </c>
      <c r="B31" s="40" t="s">
        <v>485</v>
      </c>
      <c r="C31" s="24" t="s">
        <v>92</v>
      </c>
      <c r="D31" s="24" t="s">
        <v>94</v>
      </c>
      <c r="E31" s="52" t="s">
        <v>440</v>
      </c>
      <c r="F31" s="24" t="s">
        <v>197</v>
      </c>
      <c r="G31" s="186">
        <f>G32+G34+G33</f>
        <v>6582.26</v>
      </c>
    </row>
    <row r="32" spans="1:7" ht="15.75" hidden="1">
      <c r="A32" s="131" t="s">
        <v>521</v>
      </c>
      <c r="B32" s="40" t="s">
        <v>485</v>
      </c>
      <c r="C32" s="24" t="s">
        <v>92</v>
      </c>
      <c r="D32" s="24" t="s">
        <v>94</v>
      </c>
      <c r="E32" s="52" t="s">
        <v>440</v>
      </c>
      <c r="F32" s="24" t="s">
        <v>107</v>
      </c>
      <c r="G32" s="187">
        <v>5080</v>
      </c>
    </row>
    <row r="33" spans="1:7" ht="25.5" hidden="1">
      <c r="A33" s="131" t="s">
        <v>532</v>
      </c>
      <c r="B33" s="40" t="s">
        <v>485</v>
      </c>
      <c r="C33" s="24" t="s">
        <v>92</v>
      </c>
      <c r="D33" s="24" t="s">
        <v>94</v>
      </c>
      <c r="E33" s="52" t="s">
        <v>440</v>
      </c>
      <c r="F33" s="24" t="s">
        <v>108</v>
      </c>
      <c r="G33" s="187">
        <v>2.34</v>
      </c>
    </row>
    <row r="34" spans="1:7" ht="41.25" customHeight="1" hidden="1">
      <c r="A34" s="131" t="s">
        <v>523</v>
      </c>
      <c r="B34" s="40" t="s">
        <v>485</v>
      </c>
      <c r="C34" s="24" t="s">
        <v>92</v>
      </c>
      <c r="D34" s="24" t="s">
        <v>94</v>
      </c>
      <c r="E34" s="52" t="s">
        <v>440</v>
      </c>
      <c r="F34" s="24" t="s">
        <v>524</v>
      </c>
      <c r="G34" s="185">
        <v>1499.92</v>
      </c>
    </row>
    <row r="35" spans="1:7" ht="19.5" customHeight="1">
      <c r="A35" s="131" t="s">
        <v>528</v>
      </c>
      <c r="B35" s="40" t="s">
        <v>485</v>
      </c>
      <c r="C35" s="24" t="s">
        <v>92</v>
      </c>
      <c r="D35" s="24" t="s">
        <v>94</v>
      </c>
      <c r="E35" s="52" t="s">
        <v>441</v>
      </c>
      <c r="F35" s="24"/>
      <c r="G35" s="185">
        <f>G36+G40</f>
        <v>1437.509</v>
      </c>
    </row>
    <row r="36" spans="1:7" ht="29.25" customHeight="1">
      <c r="A36" s="28" t="s">
        <v>567</v>
      </c>
      <c r="B36" s="40" t="s">
        <v>485</v>
      </c>
      <c r="C36" s="24" t="s">
        <v>92</v>
      </c>
      <c r="D36" s="24" t="s">
        <v>94</v>
      </c>
      <c r="E36" s="52" t="s">
        <v>441</v>
      </c>
      <c r="F36" s="24" t="s">
        <v>568</v>
      </c>
      <c r="G36" s="185">
        <f>G37</f>
        <v>1405.509</v>
      </c>
    </row>
    <row r="37" spans="1:7" ht="28.5" customHeight="1">
      <c r="A37" s="131" t="s">
        <v>569</v>
      </c>
      <c r="B37" s="40" t="s">
        <v>485</v>
      </c>
      <c r="C37" s="24" t="s">
        <v>92</v>
      </c>
      <c r="D37" s="24" t="s">
        <v>94</v>
      </c>
      <c r="E37" s="52" t="s">
        <v>441</v>
      </c>
      <c r="F37" s="24" t="s">
        <v>530</v>
      </c>
      <c r="G37" s="187">
        <f>G38+G39</f>
        <v>1405.509</v>
      </c>
    </row>
    <row r="38" spans="1:7" ht="25.5" hidden="1">
      <c r="A38" s="26" t="s">
        <v>109</v>
      </c>
      <c r="B38" s="40" t="s">
        <v>485</v>
      </c>
      <c r="C38" s="24" t="s">
        <v>92</v>
      </c>
      <c r="D38" s="24" t="s">
        <v>94</v>
      </c>
      <c r="E38" s="52" t="s">
        <v>441</v>
      </c>
      <c r="F38" s="24" t="s">
        <v>110</v>
      </c>
      <c r="G38" s="185">
        <v>441.02</v>
      </c>
    </row>
    <row r="39" spans="1:7" ht="27" customHeight="1" hidden="1">
      <c r="A39" s="26" t="s">
        <v>190</v>
      </c>
      <c r="B39" s="40" t="s">
        <v>485</v>
      </c>
      <c r="C39" s="24" t="s">
        <v>92</v>
      </c>
      <c r="D39" s="24" t="s">
        <v>94</v>
      </c>
      <c r="E39" s="52" t="s">
        <v>441</v>
      </c>
      <c r="F39" s="24" t="s">
        <v>111</v>
      </c>
      <c r="G39" s="317">
        <v>964.489</v>
      </c>
    </row>
    <row r="40" spans="1:7" ht="16.5" customHeight="1">
      <c r="A40" s="26" t="s">
        <v>349</v>
      </c>
      <c r="B40" s="40" t="s">
        <v>485</v>
      </c>
      <c r="C40" s="24" t="s">
        <v>92</v>
      </c>
      <c r="D40" s="24" t="s">
        <v>94</v>
      </c>
      <c r="E40" s="52" t="s">
        <v>441</v>
      </c>
      <c r="F40" s="24" t="s">
        <v>570</v>
      </c>
      <c r="G40" s="318">
        <f>G41+G43</f>
        <v>32</v>
      </c>
    </row>
    <row r="41" spans="1:7" ht="16.5" customHeight="1" hidden="1">
      <c r="A41" s="26" t="s">
        <v>571</v>
      </c>
      <c r="B41" s="40" t="s">
        <v>485</v>
      </c>
      <c r="C41" s="24" t="s">
        <v>92</v>
      </c>
      <c r="D41" s="24" t="s">
        <v>94</v>
      </c>
      <c r="E41" s="52" t="s">
        <v>441</v>
      </c>
      <c r="F41" s="24" t="s">
        <v>572</v>
      </c>
      <c r="G41" s="318">
        <f>G42</f>
        <v>0</v>
      </c>
    </row>
    <row r="42" spans="1:7" ht="66.75" customHeight="1" hidden="1">
      <c r="A42" s="188" t="s">
        <v>573</v>
      </c>
      <c r="B42" s="40" t="s">
        <v>485</v>
      </c>
      <c r="C42" s="24" t="s">
        <v>92</v>
      </c>
      <c r="D42" s="24" t="s">
        <v>94</v>
      </c>
      <c r="E42" s="52" t="s">
        <v>527</v>
      </c>
      <c r="F42" s="24" t="s">
        <v>26</v>
      </c>
      <c r="G42" s="318"/>
    </row>
    <row r="43" spans="1:7" ht="18" customHeight="1">
      <c r="A43" s="28" t="s">
        <v>574</v>
      </c>
      <c r="B43" s="40" t="s">
        <v>485</v>
      </c>
      <c r="C43" s="24" t="s">
        <v>92</v>
      </c>
      <c r="D43" s="24" t="s">
        <v>94</v>
      </c>
      <c r="E43" s="52" t="s">
        <v>441</v>
      </c>
      <c r="F43" s="24" t="s">
        <v>533</v>
      </c>
      <c r="G43" s="187">
        <f>G44+G45</f>
        <v>32</v>
      </c>
    </row>
    <row r="44" spans="1:7" ht="17.25" customHeight="1" hidden="1">
      <c r="A44" s="28" t="s">
        <v>575</v>
      </c>
      <c r="B44" s="40" t="s">
        <v>485</v>
      </c>
      <c r="C44" s="24" t="s">
        <v>92</v>
      </c>
      <c r="D44" s="24" t="s">
        <v>94</v>
      </c>
      <c r="E44" s="52" t="s">
        <v>441</v>
      </c>
      <c r="F44" s="24" t="s">
        <v>113</v>
      </c>
      <c r="G44" s="187">
        <v>32</v>
      </c>
    </row>
    <row r="45" spans="1:7" ht="17.25" customHeight="1" hidden="1">
      <c r="A45" s="28" t="s">
        <v>536</v>
      </c>
      <c r="B45" s="40" t="s">
        <v>485</v>
      </c>
      <c r="C45" s="24" t="s">
        <v>92</v>
      </c>
      <c r="D45" s="24" t="s">
        <v>94</v>
      </c>
      <c r="E45" s="52" t="s">
        <v>527</v>
      </c>
      <c r="F45" s="24" t="s">
        <v>535</v>
      </c>
      <c r="G45" s="187"/>
    </row>
    <row r="46" spans="1:7" ht="29.25" customHeight="1">
      <c r="A46" s="70" t="s">
        <v>576</v>
      </c>
      <c r="B46" s="39" t="s">
        <v>485</v>
      </c>
      <c r="C46" s="54" t="s">
        <v>92</v>
      </c>
      <c r="D46" s="54" t="s">
        <v>94</v>
      </c>
      <c r="E46" s="78" t="s">
        <v>443</v>
      </c>
      <c r="F46" s="54"/>
      <c r="G46" s="179">
        <f>G47</f>
        <v>1</v>
      </c>
    </row>
    <row r="47" spans="1:7" ht="30.75" customHeight="1">
      <c r="A47" s="189" t="s">
        <v>539</v>
      </c>
      <c r="B47" s="47" t="s">
        <v>485</v>
      </c>
      <c r="C47" s="48" t="s">
        <v>92</v>
      </c>
      <c r="D47" s="48" t="s">
        <v>94</v>
      </c>
      <c r="E47" s="55" t="s">
        <v>442</v>
      </c>
      <c r="F47" s="48"/>
      <c r="G47" s="181">
        <f>G48</f>
        <v>1</v>
      </c>
    </row>
    <row r="48" spans="1:7" ht="30.75" customHeight="1">
      <c r="A48" s="28" t="s">
        <v>567</v>
      </c>
      <c r="B48" s="40" t="s">
        <v>485</v>
      </c>
      <c r="C48" s="48" t="s">
        <v>92</v>
      </c>
      <c r="D48" s="48" t="s">
        <v>94</v>
      </c>
      <c r="E48" s="55" t="s">
        <v>442</v>
      </c>
      <c r="F48" s="29" t="s">
        <v>568</v>
      </c>
      <c r="G48" s="181">
        <f>G49</f>
        <v>1</v>
      </c>
    </row>
    <row r="49" spans="1:7" ht="30.75" customHeight="1">
      <c r="A49" s="131" t="s">
        <v>569</v>
      </c>
      <c r="B49" s="40" t="s">
        <v>485</v>
      </c>
      <c r="C49" s="24" t="s">
        <v>92</v>
      </c>
      <c r="D49" s="24" t="s">
        <v>94</v>
      </c>
      <c r="E49" s="52" t="s">
        <v>442</v>
      </c>
      <c r="F49" s="24" t="s">
        <v>530</v>
      </c>
      <c r="G49" s="187">
        <f>G50</f>
        <v>1</v>
      </c>
    </row>
    <row r="50" spans="1:7" ht="25.5" customHeight="1" hidden="1">
      <c r="A50" s="26" t="s">
        <v>190</v>
      </c>
      <c r="B50" s="40" t="s">
        <v>485</v>
      </c>
      <c r="C50" s="24" t="s">
        <v>92</v>
      </c>
      <c r="D50" s="24" t="s">
        <v>94</v>
      </c>
      <c r="E50" s="52" t="s">
        <v>442</v>
      </c>
      <c r="F50" s="24" t="s">
        <v>111</v>
      </c>
      <c r="G50" s="187">
        <v>1</v>
      </c>
    </row>
    <row r="51" spans="1:7" s="166" customFormat="1" ht="14.25" customHeight="1">
      <c r="A51" s="58" t="s">
        <v>116</v>
      </c>
      <c r="B51" s="39" t="s">
        <v>485</v>
      </c>
      <c r="C51" s="107" t="s">
        <v>92</v>
      </c>
      <c r="D51" s="107" t="s">
        <v>103</v>
      </c>
      <c r="E51" s="154"/>
      <c r="F51" s="107"/>
      <c r="G51" s="142">
        <f>G52+G62</f>
        <v>422.49496</v>
      </c>
    </row>
    <row r="52" spans="1:7" ht="29.25" customHeight="1">
      <c r="A52" s="70" t="s">
        <v>576</v>
      </c>
      <c r="B52" s="62" t="s">
        <v>485</v>
      </c>
      <c r="C52" s="54" t="s">
        <v>92</v>
      </c>
      <c r="D52" s="54" t="s">
        <v>103</v>
      </c>
      <c r="E52" s="78" t="s">
        <v>443</v>
      </c>
      <c r="F52" s="54"/>
      <c r="G52" s="179">
        <f>G53</f>
        <v>165.8</v>
      </c>
    </row>
    <row r="53" spans="1:7" s="145" customFormat="1" ht="29.25" customHeight="1">
      <c r="A53" s="190" t="s">
        <v>540</v>
      </c>
      <c r="B53" s="40" t="s">
        <v>485</v>
      </c>
      <c r="C53" s="66" t="s">
        <v>92</v>
      </c>
      <c r="D53" s="66" t="s">
        <v>103</v>
      </c>
      <c r="E53" s="55" t="s">
        <v>444</v>
      </c>
      <c r="F53" s="66"/>
      <c r="G53" s="144">
        <f>G54+G58</f>
        <v>165.8</v>
      </c>
    </row>
    <row r="54" spans="1:7" s="145" customFormat="1" ht="43.5" customHeight="1">
      <c r="A54" s="63" t="s">
        <v>563</v>
      </c>
      <c r="B54" s="40" t="s">
        <v>485</v>
      </c>
      <c r="C54" s="43" t="s">
        <v>92</v>
      </c>
      <c r="D54" s="43" t="s">
        <v>103</v>
      </c>
      <c r="E54" s="75" t="s">
        <v>444</v>
      </c>
      <c r="F54" s="43" t="s">
        <v>293</v>
      </c>
      <c r="G54" s="144">
        <f>G55</f>
        <v>128</v>
      </c>
    </row>
    <row r="55" spans="1:7" ht="17.25" customHeight="1">
      <c r="A55" s="131" t="s">
        <v>529</v>
      </c>
      <c r="B55" s="40" t="s">
        <v>485</v>
      </c>
      <c r="C55" s="25" t="s">
        <v>92</v>
      </c>
      <c r="D55" s="25" t="s">
        <v>103</v>
      </c>
      <c r="E55" s="52" t="s">
        <v>444</v>
      </c>
      <c r="F55" s="25" t="s">
        <v>197</v>
      </c>
      <c r="G55" s="150">
        <f>G56+G57</f>
        <v>128</v>
      </c>
    </row>
    <row r="56" spans="1:7" ht="15.75" hidden="1">
      <c r="A56" s="131" t="s">
        <v>521</v>
      </c>
      <c r="B56" s="40" t="s">
        <v>485</v>
      </c>
      <c r="C56" s="25" t="s">
        <v>92</v>
      </c>
      <c r="D56" s="25" t="s">
        <v>103</v>
      </c>
      <c r="E56" s="52" t="s">
        <v>444</v>
      </c>
      <c r="F56" s="24" t="s">
        <v>107</v>
      </c>
      <c r="G56" s="187">
        <v>98</v>
      </c>
    </row>
    <row r="57" spans="1:7" ht="38.25" hidden="1">
      <c r="A57" s="131" t="s">
        <v>523</v>
      </c>
      <c r="B57" s="40" t="s">
        <v>485</v>
      </c>
      <c r="C57" s="25" t="s">
        <v>92</v>
      </c>
      <c r="D57" s="25" t="s">
        <v>103</v>
      </c>
      <c r="E57" s="52" t="s">
        <v>444</v>
      </c>
      <c r="F57" s="24" t="s">
        <v>524</v>
      </c>
      <c r="G57" s="187">
        <v>30</v>
      </c>
    </row>
    <row r="58" spans="1:7" ht="25.5">
      <c r="A58" s="28" t="s">
        <v>567</v>
      </c>
      <c r="B58" s="40" t="s">
        <v>485</v>
      </c>
      <c r="C58" s="25" t="s">
        <v>92</v>
      </c>
      <c r="D58" s="25" t="s">
        <v>103</v>
      </c>
      <c r="E58" s="52" t="s">
        <v>444</v>
      </c>
      <c r="F58" s="24" t="s">
        <v>568</v>
      </c>
      <c r="G58" s="187">
        <f>G59</f>
        <v>37.8</v>
      </c>
    </row>
    <row r="59" spans="1:7" ht="25.5">
      <c r="A59" s="131" t="s">
        <v>531</v>
      </c>
      <c r="B59" s="40" t="s">
        <v>485</v>
      </c>
      <c r="C59" s="25" t="s">
        <v>92</v>
      </c>
      <c r="D59" s="25" t="s">
        <v>103</v>
      </c>
      <c r="E59" s="52" t="s">
        <v>444</v>
      </c>
      <c r="F59" s="24" t="s">
        <v>530</v>
      </c>
      <c r="G59" s="187">
        <f>G60+G61</f>
        <v>37.8</v>
      </c>
    </row>
    <row r="60" spans="1:7" ht="25.5" hidden="1">
      <c r="A60" s="26" t="s">
        <v>109</v>
      </c>
      <c r="B60" s="40" t="s">
        <v>485</v>
      </c>
      <c r="C60" s="25" t="s">
        <v>92</v>
      </c>
      <c r="D60" s="25" t="s">
        <v>103</v>
      </c>
      <c r="E60" s="52" t="s">
        <v>444</v>
      </c>
      <c r="F60" s="24" t="s">
        <v>110</v>
      </c>
      <c r="G60" s="150">
        <v>12</v>
      </c>
    </row>
    <row r="61" spans="1:7" ht="28.5" customHeight="1" hidden="1">
      <c r="A61" s="26" t="s">
        <v>190</v>
      </c>
      <c r="B61" s="40" t="s">
        <v>485</v>
      </c>
      <c r="C61" s="25" t="s">
        <v>92</v>
      </c>
      <c r="D61" s="25" t="s">
        <v>103</v>
      </c>
      <c r="E61" s="52" t="s">
        <v>444</v>
      </c>
      <c r="F61" s="24" t="s">
        <v>111</v>
      </c>
      <c r="G61" s="187">
        <v>25.8</v>
      </c>
    </row>
    <row r="62" spans="1:7" s="191" customFormat="1" ht="28.5" customHeight="1">
      <c r="A62" s="68" t="s">
        <v>542</v>
      </c>
      <c r="B62" s="62" t="s">
        <v>485</v>
      </c>
      <c r="C62" s="73" t="s">
        <v>92</v>
      </c>
      <c r="D62" s="73" t="s">
        <v>103</v>
      </c>
      <c r="E62" s="78" t="s">
        <v>445</v>
      </c>
      <c r="F62" s="54"/>
      <c r="G62" s="334">
        <f>G68+G72+G63</f>
        <v>256.69496</v>
      </c>
    </row>
    <row r="63" spans="1:27" s="191" customFormat="1" ht="28.5" customHeight="1">
      <c r="A63" s="49" t="s">
        <v>602</v>
      </c>
      <c r="B63" s="47" t="s">
        <v>485</v>
      </c>
      <c r="C63" s="326" t="s">
        <v>92</v>
      </c>
      <c r="D63" s="326" t="s">
        <v>103</v>
      </c>
      <c r="E63" s="327" t="s">
        <v>603</v>
      </c>
      <c r="F63" s="54"/>
      <c r="G63" s="319">
        <f>G64</f>
        <v>106.69496</v>
      </c>
      <c r="H63" s="332"/>
      <c r="I63" s="332"/>
      <c r="J63" s="332"/>
      <c r="K63" s="332"/>
      <c r="L63" s="332"/>
      <c r="M63" s="329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</row>
    <row r="64" spans="1:27" s="191" customFormat="1" ht="15.75">
      <c r="A64" s="26" t="s">
        <v>349</v>
      </c>
      <c r="B64" s="40" t="s">
        <v>485</v>
      </c>
      <c r="C64" s="22" t="s">
        <v>92</v>
      </c>
      <c r="D64" s="22" t="s">
        <v>103</v>
      </c>
      <c r="E64" s="328" t="s">
        <v>603</v>
      </c>
      <c r="F64" s="29" t="s">
        <v>570</v>
      </c>
      <c r="G64" s="130">
        <f>G65</f>
        <v>106.69496</v>
      </c>
      <c r="H64" s="332"/>
      <c r="I64" s="332"/>
      <c r="J64" s="332"/>
      <c r="K64" s="332"/>
      <c r="L64" s="332"/>
      <c r="M64" s="329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</row>
    <row r="65" spans="1:27" s="191" customFormat="1" ht="15.75">
      <c r="A65" s="26" t="s">
        <v>571</v>
      </c>
      <c r="B65" s="40" t="s">
        <v>485</v>
      </c>
      <c r="C65" s="22" t="s">
        <v>92</v>
      </c>
      <c r="D65" s="22" t="s">
        <v>103</v>
      </c>
      <c r="E65" s="328" t="s">
        <v>603</v>
      </c>
      <c r="F65" s="29" t="s">
        <v>572</v>
      </c>
      <c r="G65" s="130">
        <f>G66</f>
        <v>106.69496</v>
      </c>
      <c r="H65" s="332"/>
      <c r="I65" s="332"/>
      <c r="J65" s="332"/>
      <c r="K65" s="332"/>
      <c r="L65" s="332"/>
      <c r="M65" s="329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</row>
    <row r="66" spans="1:27" s="191" customFormat="1" ht="15.75" hidden="1">
      <c r="A66" s="26" t="s">
        <v>571</v>
      </c>
      <c r="B66" s="40" t="s">
        <v>485</v>
      </c>
      <c r="C66" s="22" t="s">
        <v>92</v>
      </c>
      <c r="D66" s="22" t="s">
        <v>103</v>
      </c>
      <c r="E66" s="328" t="s">
        <v>603</v>
      </c>
      <c r="F66" s="29" t="s">
        <v>26</v>
      </c>
      <c r="G66" s="130">
        <v>106.69496</v>
      </c>
      <c r="H66" s="332"/>
      <c r="I66" s="332"/>
      <c r="J66" s="332"/>
      <c r="K66" s="332"/>
      <c r="L66" s="332"/>
      <c r="M66" s="329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543</v>
      </c>
      <c r="B68" s="47" t="s">
        <v>485</v>
      </c>
      <c r="C68" s="66" t="s">
        <v>92</v>
      </c>
      <c r="D68" s="66" t="s">
        <v>103</v>
      </c>
      <c r="E68" s="55" t="s">
        <v>446</v>
      </c>
      <c r="F68" s="48"/>
      <c r="G68" s="181">
        <f>G69</f>
        <v>100</v>
      </c>
    </row>
    <row r="69" spans="1:7" s="145" customFormat="1" ht="28.5" customHeight="1">
      <c r="A69" s="28" t="s">
        <v>567</v>
      </c>
      <c r="B69" s="40" t="s">
        <v>485</v>
      </c>
      <c r="C69" s="43" t="s">
        <v>92</v>
      </c>
      <c r="D69" s="43" t="s">
        <v>103</v>
      </c>
      <c r="E69" s="75" t="s">
        <v>446</v>
      </c>
      <c r="F69" s="29" t="s">
        <v>568</v>
      </c>
      <c r="G69" s="181">
        <f>G70</f>
        <v>100</v>
      </c>
    </row>
    <row r="70" spans="1:7" s="145" customFormat="1" ht="28.5" customHeight="1">
      <c r="A70" s="131" t="s">
        <v>569</v>
      </c>
      <c r="B70" s="40" t="s">
        <v>485</v>
      </c>
      <c r="C70" s="43" t="s">
        <v>92</v>
      </c>
      <c r="D70" s="43" t="s">
        <v>103</v>
      </c>
      <c r="E70" s="75" t="s">
        <v>446</v>
      </c>
      <c r="F70" s="29" t="s">
        <v>530</v>
      </c>
      <c r="G70" s="181">
        <f>G71</f>
        <v>100</v>
      </c>
    </row>
    <row r="71" spans="1:7" ht="27" customHeight="1" hidden="1">
      <c r="A71" s="26" t="s">
        <v>190</v>
      </c>
      <c r="B71" s="40" t="s">
        <v>485</v>
      </c>
      <c r="C71" s="43" t="s">
        <v>92</v>
      </c>
      <c r="D71" s="25" t="s">
        <v>103</v>
      </c>
      <c r="E71" s="52" t="s">
        <v>446</v>
      </c>
      <c r="F71" s="24" t="s">
        <v>111</v>
      </c>
      <c r="G71" s="187">
        <v>100</v>
      </c>
    </row>
    <row r="72" spans="1:7" ht="16.5" customHeight="1">
      <c r="A72" s="26" t="s">
        <v>577</v>
      </c>
      <c r="B72" s="40" t="s">
        <v>485</v>
      </c>
      <c r="C72" s="43" t="s">
        <v>92</v>
      </c>
      <c r="D72" s="25" t="s">
        <v>103</v>
      </c>
      <c r="E72" s="52" t="s">
        <v>578</v>
      </c>
      <c r="F72" s="24"/>
      <c r="G72" s="187">
        <f>G73</f>
        <v>50</v>
      </c>
    </row>
    <row r="73" spans="1:7" ht="17.25" customHeight="1">
      <c r="A73" s="26" t="s">
        <v>349</v>
      </c>
      <c r="B73" s="40" t="s">
        <v>485</v>
      </c>
      <c r="C73" s="43" t="s">
        <v>92</v>
      </c>
      <c r="D73" s="25" t="s">
        <v>103</v>
      </c>
      <c r="E73" s="52" t="s">
        <v>578</v>
      </c>
      <c r="F73" s="24" t="s">
        <v>570</v>
      </c>
      <c r="G73" s="187">
        <f>G74</f>
        <v>50</v>
      </c>
    </row>
    <row r="74" spans="1:7" ht="18" customHeight="1">
      <c r="A74" s="28" t="s">
        <v>574</v>
      </c>
      <c r="B74" s="40" t="s">
        <v>485</v>
      </c>
      <c r="C74" s="43" t="s">
        <v>92</v>
      </c>
      <c r="D74" s="25" t="s">
        <v>103</v>
      </c>
      <c r="E74" s="52" t="s">
        <v>578</v>
      </c>
      <c r="F74" s="24" t="s">
        <v>533</v>
      </c>
      <c r="G74" s="187">
        <f>G75</f>
        <v>50</v>
      </c>
    </row>
    <row r="75" spans="1:7" ht="15.75" customHeight="1" hidden="1">
      <c r="A75" s="26" t="s">
        <v>536</v>
      </c>
      <c r="B75" s="40" t="s">
        <v>485</v>
      </c>
      <c r="C75" s="43" t="s">
        <v>92</v>
      </c>
      <c r="D75" s="25" t="s">
        <v>103</v>
      </c>
      <c r="E75" s="52" t="s">
        <v>578</v>
      </c>
      <c r="F75" s="24" t="s">
        <v>535</v>
      </c>
      <c r="G75" s="187">
        <v>50</v>
      </c>
    </row>
    <row r="76" spans="1:7" s="195" customFormat="1" ht="15" customHeight="1">
      <c r="A76" s="192" t="s">
        <v>117</v>
      </c>
      <c r="B76" s="39" t="s">
        <v>485</v>
      </c>
      <c r="C76" s="193" t="s">
        <v>93</v>
      </c>
      <c r="D76" s="193"/>
      <c r="E76" s="52"/>
      <c r="F76" s="193"/>
      <c r="G76" s="194">
        <f>G77</f>
        <v>625.5</v>
      </c>
    </row>
    <row r="77" spans="1:7" s="72" customFormat="1" ht="15" customHeight="1">
      <c r="A77" s="196" t="s">
        <v>120</v>
      </c>
      <c r="B77" s="39" t="s">
        <v>485</v>
      </c>
      <c r="C77" s="107" t="s">
        <v>93</v>
      </c>
      <c r="D77" s="107" t="s">
        <v>95</v>
      </c>
      <c r="E77" s="154"/>
      <c r="F77" s="107"/>
      <c r="G77" s="142">
        <f>G78</f>
        <v>625.5</v>
      </c>
    </row>
    <row r="78" spans="1:7" ht="30" customHeight="1">
      <c r="A78" s="70" t="s">
        <v>576</v>
      </c>
      <c r="B78" s="62" t="s">
        <v>485</v>
      </c>
      <c r="C78" s="73" t="s">
        <v>93</v>
      </c>
      <c r="D78" s="73" t="s">
        <v>95</v>
      </c>
      <c r="E78" s="78" t="s">
        <v>443</v>
      </c>
      <c r="F78" s="73"/>
      <c r="G78" s="197">
        <f>G79</f>
        <v>625.5</v>
      </c>
    </row>
    <row r="79" spans="1:7" s="145" customFormat="1" ht="27.75" customHeight="1">
      <c r="A79" s="190" t="s">
        <v>121</v>
      </c>
      <c r="B79" s="40" t="s">
        <v>485</v>
      </c>
      <c r="C79" s="66" t="s">
        <v>93</v>
      </c>
      <c r="D79" s="66" t="s">
        <v>95</v>
      </c>
      <c r="E79" s="55" t="s">
        <v>447</v>
      </c>
      <c r="F79" s="66"/>
      <c r="G79" s="144">
        <f>G80+G85</f>
        <v>625.5</v>
      </c>
    </row>
    <row r="80" spans="1:7" s="145" customFormat="1" ht="42" customHeight="1">
      <c r="A80" s="63" t="s">
        <v>563</v>
      </c>
      <c r="B80" s="40" t="s">
        <v>485</v>
      </c>
      <c r="C80" s="25" t="s">
        <v>93</v>
      </c>
      <c r="D80" s="25" t="s">
        <v>95</v>
      </c>
      <c r="E80" s="52" t="s">
        <v>447</v>
      </c>
      <c r="F80" s="43" t="s">
        <v>293</v>
      </c>
      <c r="G80" s="144">
        <f>G81</f>
        <v>615</v>
      </c>
    </row>
    <row r="81" spans="1:7" ht="20.25" customHeight="1">
      <c r="A81" s="131" t="s">
        <v>529</v>
      </c>
      <c r="B81" s="40" t="s">
        <v>485</v>
      </c>
      <c r="C81" s="25" t="s">
        <v>93</v>
      </c>
      <c r="D81" s="25" t="s">
        <v>95</v>
      </c>
      <c r="E81" s="52" t="s">
        <v>447</v>
      </c>
      <c r="F81" s="25" t="s">
        <v>197</v>
      </c>
      <c r="G81" s="150">
        <f>G82+G83+G84</f>
        <v>615</v>
      </c>
    </row>
    <row r="82" spans="1:7" ht="25.5" hidden="1">
      <c r="A82" s="131" t="s">
        <v>189</v>
      </c>
      <c r="B82" s="40" t="s">
        <v>485</v>
      </c>
      <c r="C82" s="25" t="s">
        <v>93</v>
      </c>
      <c r="D82" s="25" t="s">
        <v>95</v>
      </c>
      <c r="E82" s="52" t="s">
        <v>447</v>
      </c>
      <c r="F82" s="24" t="s">
        <v>107</v>
      </c>
      <c r="G82" s="187">
        <v>470</v>
      </c>
    </row>
    <row r="83" spans="1:7" ht="25.5" hidden="1">
      <c r="A83" s="131" t="s">
        <v>532</v>
      </c>
      <c r="B83" s="40" t="s">
        <v>485</v>
      </c>
      <c r="C83" s="25" t="s">
        <v>93</v>
      </c>
      <c r="D83" s="25" t="s">
        <v>95</v>
      </c>
      <c r="E83" s="52" t="s">
        <v>447</v>
      </c>
      <c r="F83" s="24" t="s">
        <v>108</v>
      </c>
      <c r="G83" s="187">
        <v>3</v>
      </c>
    </row>
    <row r="84" spans="1:7" ht="38.25" hidden="1">
      <c r="A84" s="131" t="s">
        <v>523</v>
      </c>
      <c r="B84" s="40" t="s">
        <v>485</v>
      </c>
      <c r="C84" s="25" t="s">
        <v>93</v>
      </c>
      <c r="D84" s="25" t="s">
        <v>95</v>
      </c>
      <c r="E84" s="52" t="s">
        <v>447</v>
      </c>
      <c r="F84" s="24" t="s">
        <v>524</v>
      </c>
      <c r="G84" s="187">
        <v>142</v>
      </c>
    </row>
    <row r="85" spans="1:7" ht="28.5" customHeight="1">
      <c r="A85" s="28" t="s">
        <v>567</v>
      </c>
      <c r="B85" s="40" t="s">
        <v>485</v>
      </c>
      <c r="C85" s="25" t="s">
        <v>93</v>
      </c>
      <c r="D85" s="25" t="s">
        <v>95</v>
      </c>
      <c r="E85" s="52" t="s">
        <v>447</v>
      </c>
      <c r="F85" s="24" t="s">
        <v>568</v>
      </c>
      <c r="G85" s="187">
        <f>G86</f>
        <v>10.5</v>
      </c>
    </row>
    <row r="86" spans="1:7" ht="25.5">
      <c r="A86" s="131" t="s">
        <v>569</v>
      </c>
      <c r="B86" s="40" t="s">
        <v>485</v>
      </c>
      <c r="C86" s="25" t="s">
        <v>93</v>
      </c>
      <c r="D86" s="25" t="s">
        <v>95</v>
      </c>
      <c r="E86" s="52" t="s">
        <v>447</v>
      </c>
      <c r="F86" s="24" t="s">
        <v>530</v>
      </c>
      <c r="G86" s="187">
        <f>G87+G88</f>
        <v>10.5</v>
      </c>
    </row>
    <row r="87" spans="1:7" s="145" customFormat="1" ht="25.5" hidden="1">
      <c r="A87" s="26" t="s">
        <v>109</v>
      </c>
      <c r="B87" s="40" t="s">
        <v>485</v>
      </c>
      <c r="C87" s="25" t="s">
        <v>93</v>
      </c>
      <c r="D87" s="25" t="s">
        <v>95</v>
      </c>
      <c r="E87" s="52" t="s">
        <v>447</v>
      </c>
      <c r="F87" s="24" t="s">
        <v>110</v>
      </c>
      <c r="G87" s="150">
        <v>5</v>
      </c>
    </row>
    <row r="88" spans="1:7" ht="29.25" customHeight="1" hidden="1">
      <c r="A88" s="26" t="s">
        <v>190</v>
      </c>
      <c r="B88" s="40" t="s">
        <v>485</v>
      </c>
      <c r="C88" s="25" t="s">
        <v>93</v>
      </c>
      <c r="D88" s="25" t="s">
        <v>95</v>
      </c>
      <c r="E88" s="52" t="s">
        <v>447</v>
      </c>
      <c r="F88" s="24" t="s">
        <v>111</v>
      </c>
      <c r="G88" s="187">
        <v>5.5</v>
      </c>
    </row>
    <row r="89" spans="1:7" s="201" customFormat="1" ht="27.75" customHeight="1">
      <c r="A89" s="198" t="s">
        <v>122</v>
      </c>
      <c r="B89" s="39" t="s">
        <v>485</v>
      </c>
      <c r="C89" s="199" t="s">
        <v>95</v>
      </c>
      <c r="D89" s="199"/>
      <c r="E89" s="52"/>
      <c r="F89" s="199"/>
      <c r="G89" s="200">
        <f aca="true" t="shared" si="0" ref="G89:G94">G90</f>
        <v>55</v>
      </c>
    </row>
    <row r="90" spans="1:7" s="72" customFormat="1" ht="27.75" customHeight="1">
      <c r="A90" s="58" t="s">
        <v>124</v>
      </c>
      <c r="B90" s="39" t="s">
        <v>485</v>
      </c>
      <c r="C90" s="36" t="s">
        <v>95</v>
      </c>
      <c r="D90" s="36" t="s">
        <v>96</v>
      </c>
      <c r="E90" s="154"/>
      <c r="F90" s="36"/>
      <c r="G90" s="142">
        <f t="shared" si="0"/>
        <v>55</v>
      </c>
    </row>
    <row r="91" spans="1:7" s="191" customFormat="1" ht="26.25" customHeight="1">
      <c r="A91" s="68" t="s">
        <v>542</v>
      </c>
      <c r="B91" s="62" t="s">
        <v>485</v>
      </c>
      <c r="C91" s="54" t="s">
        <v>95</v>
      </c>
      <c r="D91" s="54" t="s">
        <v>96</v>
      </c>
      <c r="E91" s="78" t="s">
        <v>445</v>
      </c>
      <c r="F91" s="54"/>
      <c r="G91" s="179">
        <f t="shared" si="0"/>
        <v>55</v>
      </c>
    </row>
    <row r="92" spans="1:7" s="145" customFormat="1" ht="28.5" customHeight="1">
      <c r="A92" s="49" t="s">
        <v>544</v>
      </c>
      <c r="B92" s="40" t="s">
        <v>485</v>
      </c>
      <c r="C92" s="48" t="s">
        <v>95</v>
      </c>
      <c r="D92" s="48" t="s">
        <v>96</v>
      </c>
      <c r="E92" s="55" t="s">
        <v>448</v>
      </c>
      <c r="F92" s="48"/>
      <c r="G92" s="144">
        <f t="shared" si="0"/>
        <v>55</v>
      </c>
    </row>
    <row r="93" spans="1:7" s="145" customFormat="1" ht="28.5" customHeight="1">
      <c r="A93" s="28" t="s">
        <v>567</v>
      </c>
      <c r="B93" s="40" t="s">
        <v>485</v>
      </c>
      <c r="C93" s="24" t="s">
        <v>95</v>
      </c>
      <c r="D93" s="24" t="s">
        <v>96</v>
      </c>
      <c r="E93" s="52" t="s">
        <v>448</v>
      </c>
      <c r="F93" s="29" t="s">
        <v>568</v>
      </c>
      <c r="G93" s="144">
        <f t="shared" si="0"/>
        <v>55</v>
      </c>
    </row>
    <row r="94" spans="1:7" s="145" customFormat="1" ht="28.5" customHeight="1">
      <c r="A94" s="131" t="s">
        <v>569</v>
      </c>
      <c r="B94" s="40" t="s">
        <v>485</v>
      </c>
      <c r="C94" s="24" t="s">
        <v>95</v>
      </c>
      <c r="D94" s="24" t="s">
        <v>96</v>
      </c>
      <c r="E94" s="52" t="s">
        <v>448</v>
      </c>
      <c r="F94" s="29" t="s">
        <v>530</v>
      </c>
      <c r="G94" s="144">
        <f t="shared" si="0"/>
        <v>55</v>
      </c>
    </row>
    <row r="95" spans="1:7" ht="27" customHeight="1" hidden="1">
      <c r="A95" s="26" t="s">
        <v>190</v>
      </c>
      <c r="B95" s="40" t="s">
        <v>485</v>
      </c>
      <c r="C95" s="24" t="s">
        <v>95</v>
      </c>
      <c r="D95" s="24" t="s">
        <v>96</v>
      </c>
      <c r="E95" s="52" t="s">
        <v>448</v>
      </c>
      <c r="F95" s="24" t="s">
        <v>111</v>
      </c>
      <c r="G95" s="150">
        <v>55</v>
      </c>
    </row>
    <row r="96" spans="1:7" s="145" customFormat="1" ht="27" customHeight="1" hidden="1">
      <c r="A96" s="26" t="s">
        <v>545</v>
      </c>
      <c r="B96" s="40" t="s">
        <v>292</v>
      </c>
      <c r="C96" s="24" t="s">
        <v>95</v>
      </c>
      <c r="D96" s="24" t="s">
        <v>96</v>
      </c>
      <c r="E96" s="52" t="s">
        <v>579</v>
      </c>
      <c r="F96" s="24"/>
      <c r="G96" s="150">
        <f>G97</f>
        <v>0</v>
      </c>
    </row>
    <row r="97" spans="1:7" ht="27" customHeight="1" hidden="1">
      <c r="A97" s="26" t="s">
        <v>190</v>
      </c>
      <c r="B97" s="40" t="s">
        <v>292</v>
      </c>
      <c r="C97" s="24" t="s">
        <v>95</v>
      </c>
      <c r="D97" s="24" t="s">
        <v>96</v>
      </c>
      <c r="E97" s="52" t="s">
        <v>579</v>
      </c>
      <c r="F97" s="24" t="s">
        <v>111</v>
      </c>
      <c r="G97" s="150">
        <v>0</v>
      </c>
    </row>
    <row r="98" spans="1:7" s="201" customFormat="1" ht="15.75" customHeight="1">
      <c r="A98" s="192" t="s">
        <v>125</v>
      </c>
      <c r="B98" s="39" t="s">
        <v>485</v>
      </c>
      <c r="C98" s="199" t="s">
        <v>94</v>
      </c>
      <c r="D98" s="199"/>
      <c r="E98" s="52"/>
      <c r="F98" s="199"/>
      <c r="G98" s="200">
        <f>G99+G105+G123</f>
        <v>1944.5</v>
      </c>
    </row>
    <row r="99" spans="1:7" s="72" customFormat="1" ht="15" customHeight="1">
      <c r="A99" s="202" t="s">
        <v>102</v>
      </c>
      <c r="B99" s="39" t="s">
        <v>485</v>
      </c>
      <c r="C99" s="36" t="s">
        <v>94</v>
      </c>
      <c r="D99" s="36" t="s">
        <v>97</v>
      </c>
      <c r="E99" s="154"/>
      <c r="F99" s="36"/>
      <c r="G99" s="37">
        <f>G100</f>
        <v>32.5</v>
      </c>
    </row>
    <row r="100" spans="1:9" s="191" customFormat="1" ht="29.25" customHeight="1">
      <c r="A100" s="70" t="s">
        <v>576</v>
      </c>
      <c r="B100" s="62" t="s">
        <v>485</v>
      </c>
      <c r="C100" s="73" t="s">
        <v>94</v>
      </c>
      <c r="D100" s="73" t="s">
        <v>97</v>
      </c>
      <c r="E100" s="78" t="s">
        <v>443</v>
      </c>
      <c r="F100" s="73"/>
      <c r="G100" s="179">
        <f>G101</f>
        <v>32.5</v>
      </c>
      <c r="I100" s="203"/>
    </row>
    <row r="101" spans="1:7" s="145" customFormat="1" ht="52.5" customHeight="1">
      <c r="A101" s="49" t="s">
        <v>546</v>
      </c>
      <c r="B101" s="47" t="s">
        <v>485</v>
      </c>
      <c r="C101" s="48" t="s">
        <v>94</v>
      </c>
      <c r="D101" s="48" t="s">
        <v>97</v>
      </c>
      <c r="E101" s="55" t="s">
        <v>449</v>
      </c>
      <c r="F101" s="48"/>
      <c r="G101" s="181">
        <f>G102</f>
        <v>32.5</v>
      </c>
    </row>
    <row r="102" spans="1:7" s="145" customFormat="1" ht="27.75" customHeight="1">
      <c r="A102" s="28" t="s">
        <v>567</v>
      </c>
      <c r="B102" s="47" t="s">
        <v>485</v>
      </c>
      <c r="C102" s="24" t="s">
        <v>94</v>
      </c>
      <c r="D102" s="24" t="s">
        <v>97</v>
      </c>
      <c r="E102" s="52" t="s">
        <v>449</v>
      </c>
      <c r="F102" s="29" t="s">
        <v>568</v>
      </c>
      <c r="G102" s="181">
        <f>G103</f>
        <v>32.5</v>
      </c>
    </row>
    <row r="103" spans="1:7" s="145" customFormat="1" ht="27" customHeight="1">
      <c r="A103" s="131" t="s">
        <v>569</v>
      </c>
      <c r="B103" s="47" t="s">
        <v>485</v>
      </c>
      <c r="C103" s="24" t="s">
        <v>94</v>
      </c>
      <c r="D103" s="24" t="s">
        <v>97</v>
      </c>
      <c r="E103" s="52" t="s">
        <v>449</v>
      </c>
      <c r="F103" s="29" t="s">
        <v>530</v>
      </c>
      <c r="G103" s="181">
        <f>G104</f>
        <v>32.5</v>
      </c>
    </row>
    <row r="104" spans="1:7" ht="25.5" customHeight="1" hidden="1">
      <c r="A104" s="26" t="s">
        <v>190</v>
      </c>
      <c r="B104" s="47" t="s">
        <v>485</v>
      </c>
      <c r="C104" s="24" t="s">
        <v>94</v>
      </c>
      <c r="D104" s="24" t="s">
        <v>97</v>
      </c>
      <c r="E104" s="52" t="s">
        <v>449</v>
      </c>
      <c r="F104" s="24" t="s">
        <v>111</v>
      </c>
      <c r="G104" s="187">
        <v>32.5</v>
      </c>
    </row>
    <row r="105" spans="1:7" ht="15" customHeight="1">
      <c r="A105" s="31" t="s">
        <v>90</v>
      </c>
      <c r="B105" s="39" t="s">
        <v>485</v>
      </c>
      <c r="C105" s="36" t="s">
        <v>94</v>
      </c>
      <c r="D105" s="36" t="s">
        <v>96</v>
      </c>
      <c r="E105" s="52"/>
      <c r="F105" s="36"/>
      <c r="G105" s="37">
        <f>G106</f>
        <v>1902</v>
      </c>
    </row>
    <row r="106" spans="1:7" s="145" customFormat="1" ht="57" customHeight="1">
      <c r="A106" s="68" t="s">
        <v>584</v>
      </c>
      <c r="B106" s="62" t="s">
        <v>485</v>
      </c>
      <c r="C106" s="168" t="s">
        <v>94</v>
      </c>
      <c r="D106" s="168" t="s">
        <v>96</v>
      </c>
      <c r="E106" s="78" t="s">
        <v>547</v>
      </c>
      <c r="F106" s="168"/>
      <c r="G106" s="197">
        <f>G107</f>
        <v>1902</v>
      </c>
    </row>
    <row r="107" spans="1:7" s="145" customFormat="1" ht="41.25" customHeight="1">
      <c r="A107" s="204" t="s">
        <v>486</v>
      </c>
      <c r="B107" s="47" t="s">
        <v>485</v>
      </c>
      <c r="C107" s="113" t="s">
        <v>94</v>
      </c>
      <c r="D107" s="113" t="s">
        <v>96</v>
      </c>
      <c r="E107" s="55" t="s">
        <v>548</v>
      </c>
      <c r="F107" s="113"/>
      <c r="G107" s="144">
        <f>G112+G108+G116</f>
        <v>1902</v>
      </c>
    </row>
    <row r="108" spans="1:7" s="145" customFormat="1" ht="29.25" customHeight="1">
      <c r="A108" s="49" t="s">
        <v>491</v>
      </c>
      <c r="B108" s="47" t="s">
        <v>485</v>
      </c>
      <c r="C108" s="113" t="s">
        <v>94</v>
      </c>
      <c r="D108" s="113" t="s">
        <v>96</v>
      </c>
      <c r="E108" s="55" t="s">
        <v>492</v>
      </c>
      <c r="F108" s="113"/>
      <c r="G108" s="144">
        <f>G109</f>
        <v>405</v>
      </c>
    </row>
    <row r="109" spans="1:7" s="145" customFormat="1" ht="29.25" customHeight="1">
      <c r="A109" s="28" t="s">
        <v>567</v>
      </c>
      <c r="B109" s="40" t="s">
        <v>485</v>
      </c>
      <c r="C109" s="146" t="s">
        <v>94</v>
      </c>
      <c r="D109" s="146" t="s">
        <v>96</v>
      </c>
      <c r="E109" s="52" t="s">
        <v>492</v>
      </c>
      <c r="F109" s="146" t="s">
        <v>568</v>
      </c>
      <c r="G109" s="144">
        <f>G110</f>
        <v>405</v>
      </c>
    </row>
    <row r="110" spans="1:7" s="145" customFormat="1" ht="29.25" customHeight="1">
      <c r="A110" s="131" t="s">
        <v>569</v>
      </c>
      <c r="B110" s="40" t="s">
        <v>485</v>
      </c>
      <c r="C110" s="146" t="s">
        <v>94</v>
      </c>
      <c r="D110" s="146" t="s">
        <v>96</v>
      </c>
      <c r="E110" s="52" t="s">
        <v>492</v>
      </c>
      <c r="F110" s="146" t="s">
        <v>530</v>
      </c>
      <c r="G110" s="144">
        <f>G111</f>
        <v>405</v>
      </c>
    </row>
    <row r="111" spans="1:7" s="145" customFormat="1" ht="29.25" customHeight="1" hidden="1">
      <c r="A111" s="26" t="s">
        <v>190</v>
      </c>
      <c r="B111" s="40" t="s">
        <v>485</v>
      </c>
      <c r="C111" s="146" t="s">
        <v>94</v>
      </c>
      <c r="D111" s="146" t="s">
        <v>96</v>
      </c>
      <c r="E111" s="52" t="s">
        <v>492</v>
      </c>
      <c r="F111" s="146" t="s">
        <v>111</v>
      </c>
      <c r="G111" s="144">
        <v>405</v>
      </c>
    </row>
    <row r="112" spans="1:7" s="145" customFormat="1" ht="30" customHeight="1">
      <c r="A112" s="49" t="s">
        <v>551</v>
      </c>
      <c r="B112" s="47" t="s">
        <v>485</v>
      </c>
      <c r="C112" s="113" t="s">
        <v>94</v>
      </c>
      <c r="D112" s="113" t="s">
        <v>96</v>
      </c>
      <c r="E112" s="55" t="s">
        <v>549</v>
      </c>
      <c r="F112" s="113"/>
      <c r="G112" s="144">
        <f>G113</f>
        <v>1442</v>
      </c>
    </row>
    <row r="113" spans="1:7" ht="30" customHeight="1">
      <c r="A113" s="28" t="s">
        <v>567</v>
      </c>
      <c r="B113" s="40" t="s">
        <v>485</v>
      </c>
      <c r="C113" s="146" t="s">
        <v>94</v>
      </c>
      <c r="D113" s="146" t="s">
        <v>96</v>
      </c>
      <c r="E113" s="52" t="s">
        <v>549</v>
      </c>
      <c r="F113" s="146" t="s">
        <v>568</v>
      </c>
      <c r="G113" s="150">
        <f>G114</f>
        <v>1442</v>
      </c>
    </row>
    <row r="114" spans="1:7" ht="30" customHeight="1">
      <c r="A114" s="131" t="s">
        <v>569</v>
      </c>
      <c r="B114" s="40" t="s">
        <v>485</v>
      </c>
      <c r="C114" s="146" t="s">
        <v>94</v>
      </c>
      <c r="D114" s="146" t="s">
        <v>96</v>
      </c>
      <c r="E114" s="52" t="s">
        <v>549</v>
      </c>
      <c r="F114" s="146" t="s">
        <v>530</v>
      </c>
      <c r="G114" s="150">
        <f>G115</f>
        <v>1442</v>
      </c>
    </row>
    <row r="115" spans="1:7" ht="27" customHeight="1" hidden="1">
      <c r="A115" s="26" t="s">
        <v>190</v>
      </c>
      <c r="B115" s="40" t="s">
        <v>485</v>
      </c>
      <c r="C115" s="146" t="s">
        <v>94</v>
      </c>
      <c r="D115" s="146" t="s">
        <v>96</v>
      </c>
      <c r="E115" s="52" t="s">
        <v>549</v>
      </c>
      <c r="F115" s="146" t="s">
        <v>111</v>
      </c>
      <c r="G115" s="150">
        <v>1442</v>
      </c>
    </row>
    <row r="116" spans="1:7" s="145" customFormat="1" ht="27" customHeight="1">
      <c r="A116" s="49" t="s">
        <v>14</v>
      </c>
      <c r="B116" s="47" t="s">
        <v>485</v>
      </c>
      <c r="C116" s="113" t="s">
        <v>94</v>
      </c>
      <c r="D116" s="113" t="s">
        <v>96</v>
      </c>
      <c r="E116" s="55" t="s">
        <v>153</v>
      </c>
      <c r="F116" s="113"/>
      <c r="G116" s="144">
        <f>G117</f>
        <v>55</v>
      </c>
    </row>
    <row r="117" spans="1:7" ht="27" customHeight="1">
      <c r="A117" s="28" t="s">
        <v>567</v>
      </c>
      <c r="B117" s="40" t="s">
        <v>485</v>
      </c>
      <c r="C117" s="123" t="s">
        <v>94</v>
      </c>
      <c r="D117" s="123" t="s">
        <v>96</v>
      </c>
      <c r="E117" s="75" t="s">
        <v>153</v>
      </c>
      <c r="F117" s="146" t="s">
        <v>568</v>
      </c>
      <c r="G117" s="150">
        <f>G118</f>
        <v>55</v>
      </c>
    </row>
    <row r="118" spans="1:7" ht="27" customHeight="1">
      <c r="A118" s="131" t="s">
        <v>569</v>
      </c>
      <c r="B118" s="40" t="s">
        <v>485</v>
      </c>
      <c r="C118" s="123" t="s">
        <v>94</v>
      </c>
      <c r="D118" s="123" t="s">
        <v>96</v>
      </c>
      <c r="E118" s="75" t="s">
        <v>153</v>
      </c>
      <c r="F118" s="146" t="s">
        <v>530</v>
      </c>
      <c r="G118" s="150">
        <f>G119</f>
        <v>55</v>
      </c>
    </row>
    <row r="119" spans="1:7" ht="27" customHeight="1" hidden="1">
      <c r="A119" s="26" t="s">
        <v>190</v>
      </c>
      <c r="B119" s="40" t="s">
        <v>485</v>
      </c>
      <c r="C119" s="123" t="s">
        <v>94</v>
      </c>
      <c r="D119" s="123" t="s">
        <v>96</v>
      </c>
      <c r="E119" s="75" t="s">
        <v>153</v>
      </c>
      <c r="F119" s="146" t="s">
        <v>111</v>
      </c>
      <c r="G119" s="150">
        <v>55</v>
      </c>
    </row>
    <row r="120" spans="1:7" ht="21" customHeight="1" hidden="1">
      <c r="A120" s="26"/>
      <c r="B120" s="40" t="s">
        <v>292</v>
      </c>
      <c r="C120" s="146" t="s">
        <v>94</v>
      </c>
      <c r="D120" s="146" t="s">
        <v>96</v>
      </c>
      <c r="E120" s="52"/>
      <c r="F120" s="146"/>
      <c r="G120" s="150">
        <f>G121</f>
        <v>0</v>
      </c>
    </row>
    <row r="121" spans="1:7" ht="27" customHeight="1" hidden="1">
      <c r="A121" s="26"/>
      <c r="B121" s="40" t="s">
        <v>292</v>
      </c>
      <c r="C121" s="146" t="s">
        <v>94</v>
      </c>
      <c r="D121" s="146" t="s">
        <v>96</v>
      </c>
      <c r="E121" s="52"/>
      <c r="F121" s="146"/>
      <c r="G121" s="150">
        <f>G122</f>
        <v>0</v>
      </c>
    </row>
    <row r="122" spans="1:7" ht="27" customHeight="1" hidden="1">
      <c r="A122" s="26"/>
      <c r="B122" s="40" t="s">
        <v>292</v>
      </c>
      <c r="C122" s="146" t="s">
        <v>94</v>
      </c>
      <c r="D122" s="146" t="s">
        <v>96</v>
      </c>
      <c r="E122" s="52"/>
      <c r="F122" s="146" t="s">
        <v>111</v>
      </c>
      <c r="G122" s="150"/>
    </row>
    <row r="123" spans="1:7" s="72" customFormat="1" ht="13.5" customHeight="1">
      <c r="A123" s="58" t="s">
        <v>87</v>
      </c>
      <c r="B123" s="39" t="s">
        <v>485</v>
      </c>
      <c r="C123" s="36" t="s">
        <v>94</v>
      </c>
      <c r="D123" s="36" t="s">
        <v>88</v>
      </c>
      <c r="E123" s="154"/>
      <c r="F123" s="36"/>
      <c r="G123" s="205">
        <f aca="true" t="shared" si="1" ref="G123:G128">G124</f>
        <v>10</v>
      </c>
    </row>
    <row r="124" spans="1:7" s="145" customFormat="1" ht="57" customHeight="1">
      <c r="A124" s="81" t="s">
        <v>598</v>
      </c>
      <c r="B124" s="62" t="s">
        <v>485</v>
      </c>
      <c r="C124" s="54" t="s">
        <v>94</v>
      </c>
      <c r="D124" s="54" t="s">
        <v>88</v>
      </c>
      <c r="E124" s="78" t="s">
        <v>552</v>
      </c>
      <c r="F124" s="73"/>
      <c r="G124" s="206">
        <f t="shared" si="1"/>
        <v>10</v>
      </c>
    </row>
    <row r="125" spans="1:7" ht="28.5" customHeight="1">
      <c r="A125" s="26" t="s">
        <v>581</v>
      </c>
      <c r="B125" s="40" t="s">
        <v>485</v>
      </c>
      <c r="C125" s="29" t="s">
        <v>94</v>
      </c>
      <c r="D125" s="29" t="s">
        <v>88</v>
      </c>
      <c r="E125" s="52" t="s">
        <v>553</v>
      </c>
      <c r="F125" s="43"/>
      <c r="G125" s="77">
        <f t="shared" si="1"/>
        <v>10</v>
      </c>
    </row>
    <row r="126" spans="1:7" ht="17.25" customHeight="1">
      <c r="A126" s="135" t="s">
        <v>13</v>
      </c>
      <c r="B126" s="40" t="s">
        <v>485</v>
      </c>
      <c r="C126" s="29" t="s">
        <v>94</v>
      </c>
      <c r="D126" s="29" t="s">
        <v>88</v>
      </c>
      <c r="E126" s="52" t="s">
        <v>506</v>
      </c>
      <c r="F126" s="43"/>
      <c r="G126" s="77">
        <f t="shared" si="1"/>
        <v>10</v>
      </c>
    </row>
    <row r="127" spans="1:7" ht="29.25" customHeight="1">
      <c r="A127" s="28" t="s">
        <v>567</v>
      </c>
      <c r="B127" s="40" t="s">
        <v>485</v>
      </c>
      <c r="C127" s="29" t="s">
        <v>94</v>
      </c>
      <c r="D127" s="29" t="s">
        <v>88</v>
      </c>
      <c r="E127" s="52" t="s">
        <v>506</v>
      </c>
      <c r="F127" s="29" t="s">
        <v>568</v>
      </c>
      <c r="G127" s="77">
        <f t="shared" si="1"/>
        <v>10</v>
      </c>
    </row>
    <row r="128" spans="1:7" ht="30" customHeight="1">
      <c r="A128" s="131" t="s">
        <v>569</v>
      </c>
      <c r="B128" s="40" t="s">
        <v>485</v>
      </c>
      <c r="C128" s="29" t="s">
        <v>94</v>
      </c>
      <c r="D128" s="29" t="s">
        <v>88</v>
      </c>
      <c r="E128" s="52" t="s">
        <v>506</v>
      </c>
      <c r="F128" s="29" t="s">
        <v>530</v>
      </c>
      <c r="G128" s="77">
        <f t="shared" si="1"/>
        <v>10</v>
      </c>
    </row>
    <row r="129" spans="1:7" ht="28.5" customHeight="1" hidden="1">
      <c r="A129" s="26" t="s">
        <v>190</v>
      </c>
      <c r="B129" s="40" t="s">
        <v>485</v>
      </c>
      <c r="C129" s="29" t="s">
        <v>94</v>
      </c>
      <c r="D129" s="29" t="s">
        <v>88</v>
      </c>
      <c r="E129" s="52" t="s">
        <v>506</v>
      </c>
      <c r="F129" s="43" t="s">
        <v>111</v>
      </c>
      <c r="G129" s="77">
        <v>10</v>
      </c>
    </row>
    <row r="130" spans="1:7" s="201" customFormat="1" ht="15" customHeight="1">
      <c r="A130" s="198" t="s">
        <v>126</v>
      </c>
      <c r="B130" s="39" t="s">
        <v>485</v>
      </c>
      <c r="C130" s="207" t="s">
        <v>97</v>
      </c>
      <c r="D130" s="207"/>
      <c r="E130" s="52"/>
      <c r="F130" s="207"/>
      <c r="G130" s="208">
        <f>G131+G141+G155</f>
        <v>3997.16604</v>
      </c>
    </row>
    <row r="131" spans="1:7" s="72" customFormat="1" ht="15" customHeight="1">
      <c r="A131" s="58" t="s">
        <v>22</v>
      </c>
      <c r="B131" s="39" t="s">
        <v>485</v>
      </c>
      <c r="C131" s="36" t="s">
        <v>97</v>
      </c>
      <c r="D131" s="36" t="s">
        <v>92</v>
      </c>
      <c r="E131" s="154"/>
      <c r="F131" s="36"/>
      <c r="G131" s="67">
        <f>G132</f>
        <v>12.8</v>
      </c>
    </row>
    <row r="132" spans="1:7" s="72" customFormat="1" ht="29.25" customHeight="1">
      <c r="A132" s="68" t="s">
        <v>542</v>
      </c>
      <c r="B132" s="62" t="s">
        <v>485</v>
      </c>
      <c r="C132" s="54" t="s">
        <v>97</v>
      </c>
      <c r="D132" s="54" t="s">
        <v>92</v>
      </c>
      <c r="E132" s="78" t="s">
        <v>445</v>
      </c>
      <c r="F132" s="36"/>
      <c r="G132" s="67">
        <f>G133</f>
        <v>12.8</v>
      </c>
    </row>
    <row r="133" spans="1:7" s="191" customFormat="1" ht="15" customHeight="1">
      <c r="A133" s="49" t="s">
        <v>480</v>
      </c>
      <c r="B133" s="40" t="s">
        <v>485</v>
      </c>
      <c r="C133" s="48" t="s">
        <v>97</v>
      </c>
      <c r="D133" s="48" t="s">
        <v>92</v>
      </c>
      <c r="E133" s="55" t="s">
        <v>450</v>
      </c>
      <c r="F133" s="54"/>
      <c r="G133" s="209">
        <f>G134</f>
        <v>12.8</v>
      </c>
    </row>
    <row r="134" spans="1:7" s="191" customFormat="1" ht="28.5" customHeight="1">
      <c r="A134" s="28" t="s">
        <v>567</v>
      </c>
      <c r="B134" s="40" t="s">
        <v>485</v>
      </c>
      <c r="C134" s="29" t="s">
        <v>97</v>
      </c>
      <c r="D134" s="29" t="s">
        <v>92</v>
      </c>
      <c r="E134" s="52" t="s">
        <v>450</v>
      </c>
      <c r="F134" s="29" t="s">
        <v>568</v>
      </c>
      <c r="G134" s="209">
        <f>G135</f>
        <v>12.8</v>
      </c>
    </row>
    <row r="135" spans="1:7" s="191" customFormat="1" ht="29.25" customHeight="1">
      <c r="A135" s="131" t="s">
        <v>569</v>
      </c>
      <c r="B135" s="40" t="s">
        <v>485</v>
      </c>
      <c r="C135" s="29" t="s">
        <v>97</v>
      </c>
      <c r="D135" s="29" t="s">
        <v>92</v>
      </c>
      <c r="E135" s="52" t="s">
        <v>450</v>
      </c>
      <c r="F135" s="29" t="s">
        <v>530</v>
      </c>
      <c r="G135" s="209">
        <f>G136</f>
        <v>12.8</v>
      </c>
    </row>
    <row r="136" spans="1:7" s="201" customFormat="1" ht="30" customHeight="1" hidden="1">
      <c r="A136" s="26" t="s">
        <v>190</v>
      </c>
      <c r="B136" s="40" t="s">
        <v>485</v>
      </c>
      <c r="C136" s="29" t="s">
        <v>97</v>
      </c>
      <c r="D136" s="29" t="s">
        <v>92</v>
      </c>
      <c r="E136" s="52" t="s">
        <v>450</v>
      </c>
      <c r="F136" s="29" t="s">
        <v>111</v>
      </c>
      <c r="G136" s="53">
        <v>12.8</v>
      </c>
    </row>
    <row r="137" spans="1:7" s="191" customFormat="1" ht="30.75" customHeight="1" hidden="1">
      <c r="A137" s="49" t="s">
        <v>24</v>
      </c>
      <c r="B137" s="40" t="s">
        <v>292</v>
      </c>
      <c r="C137" s="48" t="s">
        <v>97</v>
      </c>
      <c r="D137" s="48" t="s">
        <v>92</v>
      </c>
      <c r="E137" s="55" t="s">
        <v>23</v>
      </c>
      <c r="F137" s="54"/>
      <c r="G137" s="209">
        <f>G138</f>
        <v>0</v>
      </c>
    </row>
    <row r="138" spans="1:7" s="201" customFormat="1" ht="30.75" customHeight="1" hidden="1">
      <c r="A138" s="28" t="s">
        <v>25</v>
      </c>
      <c r="B138" s="40" t="s">
        <v>292</v>
      </c>
      <c r="C138" s="29" t="s">
        <v>97</v>
      </c>
      <c r="D138" s="29" t="s">
        <v>92</v>
      </c>
      <c r="E138" s="52" t="s">
        <v>582</v>
      </c>
      <c r="F138" s="207"/>
      <c r="G138" s="53">
        <f>G139</f>
        <v>0</v>
      </c>
    </row>
    <row r="139" spans="1:7" s="201" customFormat="1" ht="30.75" customHeight="1" hidden="1">
      <c r="A139" s="28"/>
      <c r="B139" s="40" t="s">
        <v>292</v>
      </c>
      <c r="C139" s="29"/>
      <c r="D139" s="29"/>
      <c r="E139" s="52" t="s">
        <v>583</v>
      </c>
      <c r="F139" s="207"/>
      <c r="G139" s="53">
        <f>G140</f>
        <v>0</v>
      </c>
    </row>
    <row r="140" spans="1:7" s="201" customFormat="1" ht="30.75" customHeight="1" hidden="1">
      <c r="A140" s="28"/>
      <c r="B140" s="40" t="s">
        <v>292</v>
      </c>
      <c r="C140" s="29"/>
      <c r="D140" s="29"/>
      <c r="E140" s="52" t="s">
        <v>583</v>
      </c>
      <c r="F140" s="29" t="s">
        <v>111</v>
      </c>
      <c r="G140" s="53">
        <v>0</v>
      </c>
    </row>
    <row r="141" spans="1:7" s="72" customFormat="1" ht="15" customHeight="1">
      <c r="A141" s="58" t="s">
        <v>99</v>
      </c>
      <c r="B141" s="39" t="s">
        <v>485</v>
      </c>
      <c r="C141" s="36" t="s">
        <v>97</v>
      </c>
      <c r="D141" s="36" t="s">
        <v>93</v>
      </c>
      <c r="E141" s="154"/>
      <c r="F141" s="36"/>
      <c r="G141" s="129">
        <f>G150+G145</f>
        <v>2709.15604</v>
      </c>
    </row>
    <row r="142" spans="1:7" ht="27" hidden="1">
      <c r="A142" s="26" t="s">
        <v>148</v>
      </c>
      <c r="B142" s="39" t="s">
        <v>485</v>
      </c>
      <c r="C142" s="24" t="s">
        <v>97</v>
      </c>
      <c r="D142" s="24" t="s">
        <v>93</v>
      </c>
      <c r="E142" s="78" t="s">
        <v>585</v>
      </c>
      <c r="F142" s="24"/>
      <c r="G142" s="318">
        <f>G143</f>
        <v>0</v>
      </c>
    </row>
    <row r="143" spans="1:7" ht="38.25" hidden="1">
      <c r="A143" s="26" t="s">
        <v>127</v>
      </c>
      <c r="B143" s="39" t="s">
        <v>485</v>
      </c>
      <c r="C143" s="24" t="s">
        <v>97</v>
      </c>
      <c r="D143" s="24" t="s">
        <v>93</v>
      </c>
      <c r="E143" s="52" t="s">
        <v>586</v>
      </c>
      <c r="F143" s="24"/>
      <c r="G143" s="318">
        <f>G144</f>
        <v>0</v>
      </c>
    </row>
    <row r="144" spans="1:7" ht="48" customHeight="1" hidden="1">
      <c r="A144" s="26" t="s">
        <v>128</v>
      </c>
      <c r="B144" s="39" t="s">
        <v>485</v>
      </c>
      <c r="C144" s="24" t="s">
        <v>97</v>
      </c>
      <c r="D144" s="24" t="s">
        <v>93</v>
      </c>
      <c r="E144" s="52" t="s">
        <v>506</v>
      </c>
      <c r="F144" s="24"/>
      <c r="G144" s="318">
        <v>0</v>
      </c>
    </row>
    <row r="145" spans="1:7" s="145" customFormat="1" ht="40.5" customHeight="1">
      <c r="A145" s="210" t="s">
        <v>493</v>
      </c>
      <c r="B145" s="39" t="s">
        <v>485</v>
      </c>
      <c r="C145" s="48" t="s">
        <v>97</v>
      </c>
      <c r="D145" s="48" t="s">
        <v>93</v>
      </c>
      <c r="E145" s="55" t="s">
        <v>585</v>
      </c>
      <c r="F145" s="48"/>
      <c r="G145" s="319">
        <f>G146</f>
        <v>384.65604</v>
      </c>
    </row>
    <row r="146" spans="1:7" ht="16.5" customHeight="1">
      <c r="A146" s="26" t="s">
        <v>589</v>
      </c>
      <c r="B146" s="39" t="s">
        <v>485</v>
      </c>
      <c r="C146" s="24" t="s">
        <v>97</v>
      </c>
      <c r="D146" s="24" t="s">
        <v>93</v>
      </c>
      <c r="E146" s="52" t="s">
        <v>587</v>
      </c>
      <c r="F146" s="24" t="s">
        <v>568</v>
      </c>
      <c r="G146" s="318">
        <f>G147</f>
        <v>384.65604</v>
      </c>
    </row>
    <row r="147" spans="1:7" ht="16.5" customHeight="1">
      <c r="A147" s="26" t="s">
        <v>589</v>
      </c>
      <c r="B147" s="39" t="s">
        <v>485</v>
      </c>
      <c r="C147" s="24" t="s">
        <v>97</v>
      </c>
      <c r="D147" s="24" t="s">
        <v>93</v>
      </c>
      <c r="E147" s="52" t="s">
        <v>588</v>
      </c>
      <c r="F147" s="24" t="s">
        <v>530</v>
      </c>
      <c r="G147" s="318">
        <f>G148</f>
        <v>384.65604</v>
      </c>
    </row>
    <row r="148" spans="1:7" ht="27.75" customHeight="1" hidden="1">
      <c r="A148" s="26" t="s">
        <v>190</v>
      </c>
      <c r="B148" s="39" t="s">
        <v>485</v>
      </c>
      <c r="C148" s="24" t="s">
        <v>97</v>
      </c>
      <c r="D148" s="24" t="s">
        <v>93</v>
      </c>
      <c r="E148" s="52" t="s">
        <v>588</v>
      </c>
      <c r="F148" s="24" t="s">
        <v>111</v>
      </c>
      <c r="G148" s="318">
        <v>384.65604</v>
      </c>
    </row>
    <row r="149" spans="1:7" ht="29.25" customHeight="1" hidden="1">
      <c r="A149" s="68" t="s">
        <v>542</v>
      </c>
      <c r="B149" s="62" t="s">
        <v>485</v>
      </c>
      <c r="C149" s="54" t="s">
        <v>97</v>
      </c>
      <c r="D149" s="54" t="s">
        <v>93</v>
      </c>
      <c r="E149" s="78" t="s">
        <v>445</v>
      </c>
      <c r="F149" s="24"/>
      <c r="G149" s="187"/>
    </row>
    <row r="150" spans="1:7" ht="29.25" customHeight="1">
      <c r="A150" s="68" t="s">
        <v>542</v>
      </c>
      <c r="B150" s="62" t="s">
        <v>485</v>
      </c>
      <c r="C150" s="54" t="s">
        <v>97</v>
      </c>
      <c r="D150" s="54" t="s">
        <v>93</v>
      </c>
      <c r="E150" s="78" t="s">
        <v>445</v>
      </c>
      <c r="F150" s="24"/>
      <c r="G150" s="187">
        <f>G151</f>
        <v>2324.5</v>
      </c>
    </row>
    <row r="151" spans="1:7" s="145" customFormat="1" ht="15" customHeight="1">
      <c r="A151" s="49" t="s">
        <v>104</v>
      </c>
      <c r="B151" s="40" t="s">
        <v>485</v>
      </c>
      <c r="C151" s="48" t="s">
        <v>97</v>
      </c>
      <c r="D151" s="48" t="s">
        <v>93</v>
      </c>
      <c r="E151" s="55" t="s">
        <v>58</v>
      </c>
      <c r="F151" s="48"/>
      <c r="G151" s="181">
        <f>G152</f>
        <v>2324.5</v>
      </c>
    </row>
    <row r="152" spans="1:7" s="145" customFormat="1" ht="28.5" customHeight="1">
      <c r="A152" s="28" t="s">
        <v>567</v>
      </c>
      <c r="B152" s="40" t="s">
        <v>485</v>
      </c>
      <c r="C152" s="24" t="s">
        <v>97</v>
      </c>
      <c r="D152" s="24" t="s">
        <v>93</v>
      </c>
      <c r="E152" s="52" t="s">
        <v>58</v>
      </c>
      <c r="F152" s="29" t="s">
        <v>568</v>
      </c>
      <c r="G152" s="181">
        <f>G153</f>
        <v>2324.5</v>
      </c>
    </row>
    <row r="153" spans="1:7" s="145" customFormat="1" ht="30" customHeight="1">
      <c r="A153" s="131" t="s">
        <v>569</v>
      </c>
      <c r="B153" s="40" t="s">
        <v>485</v>
      </c>
      <c r="C153" s="24" t="s">
        <v>97</v>
      </c>
      <c r="D153" s="24" t="s">
        <v>93</v>
      </c>
      <c r="E153" s="52" t="s">
        <v>58</v>
      </c>
      <c r="F153" s="29" t="s">
        <v>530</v>
      </c>
      <c r="G153" s="181">
        <f>G154</f>
        <v>2324.5</v>
      </c>
    </row>
    <row r="154" spans="1:7" ht="29.25" customHeight="1" hidden="1">
      <c r="A154" s="26" t="s">
        <v>190</v>
      </c>
      <c r="B154" s="40" t="s">
        <v>485</v>
      </c>
      <c r="C154" s="24" t="s">
        <v>97</v>
      </c>
      <c r="D154" s="24" t="s">
        <v>93</v>
      </c>
      <c r="E154" s="52" t="s">
        <v>58</v>
      </c>
      <c r="F154" s="24" t="s">
        <v>111</v>
      </c>
      <c r="G154" s="187">
        <v>2324.5</v>
      </c>
    </row>
    <row r="155" spans="1:7" s="72" customFormat="1" ht="15" customHeight="1">
      <c r="A155" s="58" t="s">
        <v>91</v>
      </c>
      <c r="B155" s="39" t="s">
        <v>485</v>
      </c>
      <c r="C155" s="36" t="s">
        <v>97</v>
      </c>
      <c r="D155" s="36" t="s">
        <v>95</v>
      </c>
      <c r="E155" s="154"/>
      <c r="F155" s="36"/>
      <c r="G155" s="37">
        <f>G162+G156</f>
        <v>1275.21</v>
      </c>
    </row>
    <row r="156" spans="1:7" s="191" customFormat="1" ht="30" customHeight="1">
      <c r="A156" s="68" t="s">
        <v>487</v>
      </c>
      <c r="B156" s="62" t="s">
        <v>485</v>
      </c>
      <c r="C156" s="54" t="s">
        <v>97</v>
      </c>
      <c r="D156" s="54" t="s">
        <v>95</v>
      </c>
      <c r="E156" s="78" t="s">
        <v>23</v>
      </c>
      <c r="F156" s="73"/>
      <c r="G156" s="179">
        <f>G157</f>
        <v>100</v>
      </c>
    </row>
    <row r="157" spans="1:7" s="145" customFormat="1" ht="30" customHeight="1">
      <c r="A157" s="338" t="s">
        <v>488</v>
      </c>
      <c r="B157" s="40" t="s">
        <v>485</v>
      </c>
      <c r="C157" s="48" t="s">
        <v>97</v>
      </c>
      <c r="D157" s="48" t="s">
        <v>95</v>
      </c>
      <c r="E157" s="55" t="s">
        <v>176</v>
      </c>
      <c r="F157" s="66"/>
      <c r="G157" s="181">
        <f>G158</f>
        <v>100</v>
      </c>
    </row>
    <row r="158" spans="1:7" s="166" customFormat="1" ht="30" customHeight="1">
      <c r="A158" s="28" t="s">
        <v>489</v>
      </c>
      <c r="B158" s="40" t="s">
        <v>485</v>
      </c>
      <c r="C158" s="29" t="s">
        <v>97</v>
      </c>
      <c r="D158" s="29" t="s">
        <v>95</v>
      </c>
      <c r="E158" s="75" t="s">
        <v>490</v>
      </c>
      <c r="F158" s="43" t="s">
        <v>568</v>
      </c>
      <c r="G158" s="45">
        <f>G159</f>
        <v>100</v>
      </c>
    </row>
    <row r="159" spans="1:7" s="166" customFormat="1" ht="30" customHeight="1">
      <c r="A159" s="28" t="s">
        <v>567</v>
      </c>
      <c r="B159" s="40" t="s">
        <v>485</v>
      </c>
      <c r="C159" s="29" t="s">
        <v>97</v>
      </c>
      <c r="D159" s="29" t="s">
        <v>95</v>
      </c>
      <c r="E159" s="75" t="s">
        <v>490</v>
      </c>
      <c r="F159" s="29" t="s">
        <v>530</v>
      </c>
      <c r="G159" s="45">
        <f>G160</f>
        <v>100</v>
      </c>
    </row>
    <row r="160" spans="1:7" s="166" customFormat="1" ht="30" customHeight="1" hidden="1">
      <c r="A160" s="339" t="s">
        <v>569</v>
      </c>
      <c r="B160" s="64" t="s">
        <v>485</v>
      </c>
      <c r="C160" s="76" t="s">
        <v>97</v>
      </c>
      <c r="D160" s="76" t="s">
        <v>95</v>
      </c>
      <c r="E160" s="340" t="s">
        <v>490</v>
      </c>
      <c r="F160" s="76" t="s">
        <v>111</v>
      </c>
      <c r="G160" s="341">
        <v>100</v>
      </c>
    </row>
    <row r="161" spans="1:7" s="166" customFormat="1" ht="30" customHeight="1" hidden="1">
      <c r="A161" s="339"/>
      <c r="B161" s="64"/>
      <c r="C161" s="76"/>
      <c r="D161" s="76"/>
      <c r="E161" s="75"/>
      <c r="F161" s="24"/>
      <c r="G161" s="45"/>
    </row>
    <row r="162" spans="1:7" s="191" customFormat="1" ht="30" customHeight="1">
      <c r="A162" s="68" t="s">
        <v>542</v>
      </c>
      <c r="B162" s="62" t="s">
        <v>485</v>
      </c>
      <c r="C162" s="54" t="s">
        <v>97</v>
      </c>
      <c r="D162" s="54" t="s">
        <v>95</v>
      </c>
      <c r="E162" s="78" t="s">
        <v>445</v>
      </c>
      <c r="F162" s="54"/>
      <c r="G162" s="179">
        <f>G163+G175+G179+G167</f>
        <v>1175.21</v>
      </c>
    </row>
    <row r="163" spans="1:7" s="145" customFormat="1" ht="14.25" customHeight="1">
      <c r="A163" s="16" t="s">
        <v>15</v>
      </c>
      <c r="B163" s="47" t="s">
        <v>485</v>
      </c>
      <c r="C163" s="48" t="s">
        <v>97</v>
      </c>
      <c r="D163" s="48" t="s">
        <v>95</v>
      </c>
      <c r="E163" s="55" t="s">
        <v>451</v>
      </c>
      <c r="F163" s="66"/>
      <c r="G163" s="144">
        <f>G164</f>
        <v>309.81</v>
      </c>
    </row>
    <row r="164" spans="1:7" s="145" customFormat="1" ht="27" customHeight="1">
      <c r="A164" s="28" t="s">
        <v>567</v>
      </c>
      <c r="B164" s="40" t="s">
        <v>485</v>
      </c>
      <c r="C164" s="24" t="s">
        <v>97</v>
      </c>
      <c r="D164" s="24" t="s">
        <v>95</v>
      </c>
      <c r="E164" s="52" t="s">
        <v>451</v>
      </c>
      <c r="F164" s="43" t="s">
        <v>568</v>
      </c>
      <c r="G164" s="144">
        <f>G165</f>
        <v>309.81</v>
      </c>
    </row>
    <row r="165" spans="1:7" s="145" customFormat="1" ht="27" customHeight="1">
      <c r="A165" s="131" t="s">
        <v>569</v>
      </c>
      <c r="B165" s="40" t="s">
        <v>485</v>
      </c>
      <c r="C165" s="24" t="s">
        <v>97</v>
      </c>
      <c r="D165" s="24" t="s">
        <v>95</v>
      </c>
      <c r="E165" s="52" t="s">
        <v>451</v>
      </c>
      <c r="F165" s="43" t="s">
        <v>530</v>
      </c>
      <c r="G165" s="144">
        <f>G166</f>
        <v>309.81</v>
      </c>
    </row>
    <row r="166" spans="1:7" ht="27" customHeight="1" hidden="1">
      <c r="A166" s="26" t="s">
        <v>190</v>
      </c>
      <c r="B166" s="40" t="s">
        <v>485</v>
      </c>
      <c r="C166" s="24" t="s">
        <v>97</v>
      </c>
      <c r="D166" s="24" t="s">
        <v>95</v>
      </c>
      <c r="E166" s="52" t="s">
        <v>451</v>
      </c>
      <c r="F166" s="25" t="s">
        <v>111</v>
      </c>
      <c r="G166" s="150">
        <v>309.81</v>
      </c>
    </row>
    <row r="167" spans="1:7" s="145" customFormat="1" ht="26.25" customHeight="1">
      <c r="A167" s="190" t="s">
        <v>16</v>
      </c>
      <c r="B167" s="40" t="s">
        <v>485</v>
      </c>
      <c r="C167" s="48" t="s">
        <v>97</v>
      </c>
      <c r="D167" s="48" t="s">
        <v>95</v>
      </c>
      <c r="E167" s="55" t="s">
        <v>452</v>
      </c>
      <c r="F167" s="66"/>
      <c r="G167" s="144">
        <f>G168</f>
        <v>68</v>
      </c>
    </row>
    <row r="168" spans="1:7" s="145" customFormat="1" ht="26.25" customHeight="1">
      <c r="A168" s="28" t="s">
        <v>567</v>
      </c>
      <c r="B168" s="40" t="s">
        <v>485</v>
      </c>
      <c r="C168" s="24" t="s">
        <v>97</v>
      </c>
      <c r="D168" s="24" t="s">
        <v>95</v>
      </c>
      <c r="E168" s="52" t="s">
        <v>452</v>
      </c>
      <c r="F168" s="43" t="s">
        <v>568</v>
      </c>
      <c r="G168" s="144">
        <f>G169</f>
        <v>68</v>
      </c>
    </row>
    <row r="169" spans="1:7" s="145" customFormat="1" ht="26.25" customHeight="1">
      <c r="A169" s="131" t="s">
        <v>569</v>
      </c>
      <c r="B169" s="40" t="s">
        <v>485</v>
      </c>
      <c r="C169" s="24" t="s">
        <v>97</v>
      </c>
      <c r="D169" s="24" t="s">
        <v>95</v>
      </c>
      <c r="E169" s="52" t="s">
        <v>452</v>
      </c>
      <c r="F169" s="43" t="s">
        <v>530</v>
      </c>
      <c r="G169" s="144">
        <f>G170</f>
        <v>68</v>
      </c>
    </row>
    <row r="170" spans="1:7" ht="27" customHeight="1" hidden="1">
      <c r="A170" s="26" t="s">
        <v>190</v>
      </c>
      <c r="B170" s="40" t="s">
        <v>485</v>
      </c>
      <c r="C170" s="24" t="s">
        <v>97</v>
      </c>
      <c r="D170" s="24" t="s">
        <v>95</v>
      </c>
      <c r="E170" s="52" t="s">
        <v>452</v>
      </c>
      <c r="F170" s="25" t="s">
        <v>111</v>
      </c>
      <c r="G170" s="150">
        <v>68</v>
      </c>
    </row>
    <row r="171" spans="1:7" s="145" customFormat="1" ht="15.75" customHeight="1" hidden="1">
      <c r="A171" s="16" t="s">
        <v>17</v>
      </c>
      <c r="B171" s="40" t="s">
        <v>485</v>
      </c>
      <c r="C171" s="48" t="s">
        <v>97</v>
      </c>
      <c r="D171" s="48" t="s">
        <v>95</v>
      </c>
      <c r="E171" s="55" t="s">
        <v>453</v>
      </c>
      <c r="F171" s="66"/>
      <c r="G171" s="144">
        <f>G172</f>
        <v>0</v>
      </c>
    </row>
    <row r="172" spans="1:7" s="145" customFormat="1" ht="28.5" customHeight="1" hidden="1">
      <c r="A172" s="28" t="s">
        <v>567</v>
      </c>
      <c r="B172" s="40" t="s">
        <v>485</v>
      </c>
      <c r="C172" s="24" t="s">
        <v>97</v>
      </c>
      <c r="D172" s="24" t="s">
        <v>95</v>
      </c>
      <c r="E172" s="52" t="s">
        <v>453</v>
      </c>
      <c r="F172" s="43" t="s">
        <v>568</v>
      </c>
      <c r="G172" s="144">
        <f>G173</f>
        <v>0</v>
      </c>
    </row>
    <row r="173" spans="1:7" s="145" customFormat="1" ht="27" customHeight="1" hidden="1">
      <c r="A173" s="131" t="s">
        <v>569</v>
      </c>
      <c r="B173" s="40" t="s">
        <v>485</v>
      </c>
      <c r="C173" s="24" t="s">
        <v>97</v>
      </c>
      <c r="D173" s="24" t="s">
        <v>95</v>
      </c>
      <c r="E173" s="52" t="s">
        <v>453</v>
      </c>
      <c r="F173" s="43" t="s">
        <v>530</v>
      </c>
      <c r="G173" s="144">
        <f>G174</f>
        <v>0</v>
      </c>
    </row>
    <row r="174" spans="1:7" ht="26.25" customHeight="1" hidden="1">
      <c r="A174" s="26" t="s">
        <v>190</v>
      </c>
      <c r="B174" s="40" t="s">
        <v>485</v>
      </c>
      <c r="C174" s="24" t="s">
        <v>97</v>
      </c>
      <c r="D174" s="24" t="s">
        <v>95</v>
      </c>
      <c r="E174" s="52" t="s">
        <v>453</v>
      </c>
      <c r="F174" s="25" t="s">
        <v>111</v>
      </c>
      <c r="G174" s="150"/>
    </row>
    <row r="175" spans="1:7" s="145" customFormat="1" ht="15" customHeight="1">
      <c r="A175" s="49" t="s">
        <v>129</v>
      </c>
      <c r="B175" s="47" t="s">
        <v>485</v>
      </c>
      <c r="C175" s="48" t="s">
        <v>97</v>
      </c>
      <c r="D175" s="48" t="s">
        <v>95</v>
      </c>
      <c r="E175" s="55" t="s">
        <v>454</v>
      </c>
      <c r="F175" s="66"/>
      <c r="G175" s="144">
        <f>G176</f>
        <v>80</v>
      </c>
    </row>
    <row r="176" spans="1:7" s="145" customFormat="1" ht="28.5" customHeight="1">
      <c r="A176" s="28" t="s">
        <v>567</v>
      </c>
      <c r="B176" s="40" t="s">
        <v>485</v>
      </c>
      <c r="C176" s="29" t="s">
        <v>97</v>
      </c>
      <c r="D176" s="29" t="s">
        <v>95</v>
      </c>
      <c r="E176" s="75" t="s">
        <v>454</v>
      </c>
      <c r="F176" s="43" t="s">
        <v>568</v>
      </c>
      <c r="G176" s="144">
        <f>G177</f>
        <v>80</v>
      </c>
    </row>
    <row r="177" spans="1:7" s="145" customFormat="1" ht="30" customHeight="1">
      <c r="A177" s="131" t="s">
        <v>569</v>
      </c>
      <c r="B177" s="40" t="s">
        <v>485</v>
      </c>
      <c r="C177" s="29" t="s">
        <v>97</v>
      </c>
      <c r="D177" s="29" t="s">
        <v>95</v>
      </c>
      <c r="E177" s="75" t="s">
        <v>454</v>
      </c>
      <c r="F177" s="43" t="s">
        <v>530</v>
      </c>
      <c r="G177" s="144">
        <f>G178</f>
        <v>80</v>
      </c>
    </row>
    <row r="178" spans="1:7" ht="27" customHeight="1" hidden="1">
      <c r="A178" s="26" t="s">
        <v>190</v>
      </c>
      <c r="B178" s="40" t="s">
        <v>485</v>
      </c>
      <c r="C178" s="24" t="s">
        <v>97</v>
      </c>
      <c r="D178" s="24" t="s">
        <v>95</v>
      </c>
      <c r="E178" s="75" t="s">
        <v>454</v>
      </c>
      <c r="F178" s="25" t="s">
        <v>111</v>
      </c>
      <c r="G178" s="150">
        <v>80</v>
      </c>
    </row>
    <row r="179" spans="1:7" s="145" customFormat="1" ht="27.75" customHeight="1">
      <c r="A179" s="49" t="s">
        <v>18</v>
      </c>
      <c r="B179" s="47" t="s">
        <v>485</v>
      </c>
      <c r="C179" s="48" t="s">
        <v>97</v>
      </c>
      <c r="D179" s="48" t="s">
        <v>95</v>
      </c>
      <c r="E179" s="55" t="s">
        <v>455</v>
      </c>
      <c r="F179" s="66"/>
      <c r="G179" s="144">
        <f>G180</f>
        <v>717.4</v>
      </c>
    </row>
    <row r="180" spans="1:7" ht="27.75" customHeight="1">
      <c r="A180" s="28" t="s">
        <v>567</v>
      </c>
      <c r="B180" s="40" t="s">
        <v>485</v>
      </c>
      <c r="C180" s="24" t="s">
        <v>97</v>
      </c>
      <c r="D180" s="24" t="s">
        <v>95</v>
      </c>
      <c r="E180" s="52" t="s">
        <v>455</v>
      </c>
      <c r="F180" s="43" t="s">
        <v>568</v>
      </c>
      <c r="G180" s="150">
        <f>G181</f>
        <v>717.4</v>
      </c>
    </row>
    <row r="181" spans="1:7" ht="27.75" customHeight="1">
      <c r="A181" s="131" t="s">
        <v>569</v>
      </c>
      <c r="B181" s="40" t="s">
        <v>485</v>
      </c>
      <c r="C181" s="24" t="s">
        <v>97</v>
      </c>
      <c r="D181" s="24" t="s">
        <v>95</v>
      </c>
      <c r="E181" s="52" t="s">
        <v>455</v>
      </c>
      <c r="F181" s="43" t="s">
        <v>530</v>
      </c>
      <c r="G181" s="150">
        <f>G182</f>
        <v>717.4</v>
      </c>
    </row>
    <row r="182" spans="1:7" ht="27" customHeight="1" hidden="1">
      <c r="A182" s="26" t="s">
        <v>190</v>
      </c>
      <c r="B182" s="40" t="s">
        <v>485</v>
      </c>
      <c r="C182" s="24" t="s">
        <v>97</v>
      </c>
      <c r="D182" s="24" t="s">
        <v>95</v>
      </c>
      <c r="E182" s="52" t="s">
        <v>455</v>
      </c>
      <c r="F182" s="25" t="s">
        <v>111</v>
      </c>
      <c r="G182" s="150">
        <v>717.4</v>
      </c>
    </row>
    <row r="183" spans="1:7" s="201" customFormat="1" ht="15" customHeight="1">
      <c r="A183" s="192" t="s">
        <v>130</v>
      </c>
      <c r="B183" s="39" t="s">
        <v>485</v>
      </c>
      <c r="C183" s="207" t="s">
        <v>98</v>
      </c>
      <c r="D183" s="207"/>
      <c r="E183" s="52"/>
      <c r="F183" s="199"/>
      <c r="G183" s="200">
        <f>G184</f>
        <v>7714.259999999999</v>
      </c>
    </row>
    <row r="184" spans="1:7" s="72" customFormat="1" ht="15" customHeight="1">
      <c r="A184" s="196" t="s">
        <v>131</v>
      </c>
      <c r="B184" s="39" t="s">
        <v>485</v>
      </c>
      <c r="C184" s="36" t="s">
        <v>98</v>
      </c>
      <c r="D184" s="36" t="s">
        <v>92</v>
      </c>
      <c r="E184" s="154"/>
      <c r="F184" s="107"/>
      <c r="G184" s="142">
        <f>G185+G221</f>
        <v>7714.259999999999</v>
      </c>
    </row>
    <row r="185" spans="1:7" s="191" customFormat="1" ht="39.75" customHeight="1">
      <c r="A185" s="68" t="s">
        <v>494</v>
      </c>
      <c r="B185" s="62" t="s">
        <v>485</v>
      </c>
      <c r="C185" s="54" t="s">
        <v>98</v>
      </c>
      <c r="D185" s="54" t="s">
        <v>92</v>
      </c>
      <c r="E185" s="78" t="s">
        <v>366</v>
      </c>
      <c r="F185" s="73"/>
      <c r="G185" s="197">
        <f>G186+G201+G214</f>
        <v>7633.259999999999</v>
      </c>
    </row>
    <row r="186" spans="1:7" s="145" customFormat="1" ht="15.75" customHeight="1">
      <c r="A186" s="49" t="s">
        <v>495</v>
      </c>
      <c r="B186" s="40" t="s">
        <v>485</v>
      </c>
      <c r="C186" s="48" t="s">
        <v>98</v>
      </c>
      <c r="D186" s="48" t="s">
        <v>92</v>
      </c>
      <c r="E186" s="55" t="s">
        <v>367</v>
      </c>
      <c r="F186" s="66"/>
      <c r="G186" s="144">
        <f>G187+G193</f>
        <v>6189.48</v>
      </c>
    </row>
    <row r="187" spans="1:7" s="145" customFormat="1" ht="27" customHeight="1">
      <c r="A187" s="49" t="s">
        <v>496</v>
      </c>
      <c r="B187" s="40" t="s">
        <v>485</v>
      </c>
      <c r="C187" s="48" t="s">
        <v>98</v>
      </c>
      <c r="D187" s="48" t="s">
        <v>92</v>
      </c>
      <c r="E187" s="55" t="s">
        <v>590</v>
      </c>
      <c r="F187" s="66"/>
      <c r="G187" s="144">
        <f>G188</f>
        <v>4966.21</v>
      </c>
    </row>
    <row r="188" spans="1:7" ht="42" customHeight="1">
      <c r="A188" s="63" t="s">
        <v>563</v>
      </c>
      <c r="B188" s="40" t="s">
        <v>485</v>
      </c>
      <c r="C188" s="29" t="s">
        <v>98</v>
      </c>
      <c r="D188" s="29" t="s">
        <v>92</v>
      </c>
      <c r="E188" s="75" t="s">
        <v>590</v>
      </c>
      <c r="F188" s="25" t="s">
        <v>293</v>
      </c>
      <c r="G188" s="150">
        <f>G189</f>
        <v>4966.21</v>
      </c>
    </row>
    <row r="189" spans="1:7" ht="16.5" customHeight="1">
      <c r="A189" s="26" t="s">
        <v>20</v>
      </c>
      <c r="B189" s="40" t="s">
        <v>485</v>
      </c>
      <c r="C189" s="24" t="s">
        <v>98</v>
      </c>
      <c r="D189" s="24" t="s">
        <v>92</v>
      </c>
      <c r="E189" s="75" t="s">
        <v>590</v>
      </c>
      <c r="F189" s="43" t="s">
        <v>160</v>
      </c>
      <c r="G189" s="150">
        <f>G190+G191+G192</f>
        <v>4966.21</v>
      </c>
    </row>
    <row r="190" spans="1:7" ht="15.75" hidden="1">
      <c r="A190" s="26" t="s">
        <v>605</v>
      </c>
      <c r="B190" s="40" t="s">
        <v>485</v>
      </c>
      <c r="C190" s="24" t="s">
        <v>98</v>
      </c>
      <c r="D190" s="24" t="s">
        <v>92</v>
      </c>
      <c r="E190" s="75" t="s">
        <v>590</v>
      </c>
      <c r="F190" s="24" t="s">
        <v>132</v>
      </c>
      <c r="G190" s="150">
        <v>3812</v>
      </c>
    </row>
    <row r="191" spans="1:7" ht="28.5" customHeight="1" hidden="1">
      <c r="A191" s="26" t="s">
        <v>0</v>
      </c>
      <c r="B191" s="40" t="s">
        <v>485</v>
      </c>
      <c r="C191" s="24" t="s">
        <v>98</v>
      </c>
      <c r="D191" s="24" t="s">
        <v>92</v>
      </c>
      <c r="E191" s="75" t="s">
        <v>590</v>
      </c>
      <c r="F191" s="24" t="s">
        <v>133</v>
      </c>
      <c r="G191" s="150">
        <v>3</v>
      </c>
    </row>
    <row r="192" spans="1:7" ht="28.5" customHeight="1" hidden="1">
      <c r="A192" s="26" t="s">
        <v>1</v>
      </c>
      <c r="B192" s="40" t="s">
        <v>485</v>
      </c>
      <c r="C192" s="24" t="s">
        <v>98</v>
      </c>
      <c r="D192" s="24" t="s">
        <v>92</v>
      </c>
      <c r="E192" s="75" t="s">
        <v>590</v>
      </c>
      <c r="F192" s="24" t="s">
        <v>522</v>
      </c>
      <c r="G192" s="150">
        <v>1151.21</v>
      </c>
    </row>
    <row r="193" spans="1:7" ht="29.25" customHeight="1">
      <c r="A193" s="26" t="s">
        <v>497</v>
      </c>
      <c r="B193" s="40" t="s">
        <v>485</v>
      </c>
      <c r="C193" s="24" t="s">
        <v>98</v>
      </c>
      <c r="D193" s="24" t="s">
        <v>92</v>
      </c>
      <c r="E193" s="75" t="s">
        <v>591</v>
      </c>
      <c r="F193" s="24"/>
      <c r="G193" s="150">
        <f>G194+G198</f>
        <v>1223.27</v>
      </c>
    </row>
    <row r="194" spans="1:7" ht="29.25" customHeight="1">
      <c r="A194" s="28" t="s">
        <v>567</v>
      </c>
      <c r="B194" s="40" t="s">
        <v>485</v>
      </c>
      <c r="C194" s="24" t="s">
        <v>98</v>
      </c>
      <c r="D194" s="24" t="s">
        <v>92</v>
      </c>
      <c r="E194" s="75" t="s">
        <v>591</v>
      </c>
      <c r="F194" s="24" t="s">
        <v>568</v>
      </c>
      <c r="G194" s="150">
        <f>G195</f>
        <v>1213.27</v>
      </c>
    </row>
    <row r="195" spans="1:12" ht="29.25" customHeight="1">
      <c r="A195" s="131" t="s">
        <v>569</v>
      </c>
      <c r="B195" s="40" t="s">
        <v>485</v>
      </c>
      <c r="C195" s="24" t="s">
        <v>98</v>
      </c>
      <c r="D195" s="24" t="s">
        <v>92</v>
      </c>
      <c r="E195" s="75" t="s">
        <v>591</v>
      </c>
      <c r="F195" s="24" t="s">
        <v>530</v>
      </c>
      <c r="G195" s="150">
        <f>G196+G197</f>
        <v>1213.27</v>
      </c>
      <c r="J195" s="133"/>
      <c r="L195" s="133"/>
    </row>
    <row r="196" spans="1:7" ht="25.5" hidden="1">
      <c r="A196" s="26" t="s">
        <v>109</v>
      </c>
      <c r="B196" s="40" t="s">
        <v>485</v>
      </c>
      <c r="C196" s="24" t="s">
        <v>98</v>
      </c>
      <c r="D196" s="24" t="s">
        <v>92</v>
      </c>
      <c r="E196" s="75" t="s">
        <v>591</v>
      </c>
      <c r="F196" s="24" t="s">
        <v>110</v>
      </c>
      <c r="G196" s="186">
        <v>40.11</v>
      </c>
    </row>
    <row r="197" spans="1:9" ht="27" customHeight="1" hidden="1">
      <c r="A197" s="26" t="s">
        <v>190</v>
      </c>
      <c r="B197" s="40" t="s">
        <v>485</v>
      </c>
      <c r="C197" s="24" t="s">
        <v>98</v>
      </c>
      <c r="D197" s="24" t="s">
        <v>92</v>
      </c>
      <c r="E197" s="75" t="s">
        <v>591</v>
      </c>
      <c r="F197" s="24" t="s">
        <v>111</v>
      </c>
      <c r="G197" s="186">
        <v>1173.16</v>
      </c>
      <c r="I197" s="176"/>
    </row>
    <row r="198" spans="1:9" ht="16.5" customHeight="1">
      <c r="A198" s="26" t="s">
        <v>349</v>
      </c>
      <c r="B198" s="40" t="s">
        <v>485</v>
      </c>
      <c r="C198" s="24" t="s">
        <v>98</v>
      </c>
      <c r="D198" s="24" t="s">
        <v>92</v>
      </c>
      <c r="E198" s="75" t="s">
        <v>591</v>
      </c>
      <c r="F198" s="24" t="s">
        <v>570</v>
      </c>
      <c r="G198" s="186">
        <f>G199</f>
        <v>10</v>
      </c>
      <c r="I198" s="176"/>
    </row>
    <row r="199" spans="1:7" ht="19.5" customHeight="1">
      <c r="A199" s="26" t="s">
        <v>534</v>
      </c>
      <c r="B199" s="40" t="s">
        <v>485</v>
      </c>
      <c r="C199" s="24" t="s">
        <v>98</v>
      </c>
      <c r="D199" s="24" t="s">
        <v>92</v>
      </c>
      <c r="E199" s="75" t="s">
        <v>591</v>
      </c>
      <c r="F199" s="24" t="s">
        <v>533</v>
      </c>
      <c r="G199" s="150">
        <f>G200</f>
        <v>10</v>
      </c>
    </row>
    <row r="200" spans="1:7" ht="17.25" customHeight="1" hidden="1">
      <c r="A200" s="26" t="s">
        <v>112</v>
      </c>
      <c r="B200" s="40" t="s">
        <v>485</v>
      </c>
      <c r="C200" s="24" t="s">
        <v>98</v>
      </c>
      <c r="D200" s="24" t="s">
        <v>92</v>
      </c>
      <c r="E200" s="75" t="s">
        <v>591</v>
      </c>
      <c r="F200" s="24" t="s">
        <v>535</v>
      </c>
      <c r="G200" s="150">
        <v>10</v>
      </c>
    </row>
    <row r="201" spans="1:7" s="145" customFormat="1" ht="29.25" customHeight="1">
      <c r="A201" s="49" t="s">
        <v>499</v>
      </c>
      <c r="B201" s="47" t="s">
        <v>485</v>
      </c>
      <c r="C201" s="48" t="s">
        <v>98</v>
      </c>
      <c r="D201" s="48" t="s">
        <v>92</v>
      </c>
      <c r="E201" s="55" t="s">
        <v>592</v>
      </c>
      <c r="F201" s="66"/>
      <c r="G201" s="144">
        <f>G202+G209</f>
        <v>1325.38</v>
      </c>
    </row>
    <row r="202" spans="1:7" s="145" customFormat="1" ht="43.5" customHeight="1">
      <c r="A202" s="63" t="s">
        <v>563</v>
      </c>
      <c r="B202" s="40" t="s">
        <v>485</v>
      </c>
      <c r="C202" s="24" t="s">
        <v>98</v>
      </c>
      <c r="D202" s="24" t="s">
        <v>92</v>
      </c>
      <c r="E202" s="52" t="s">
        <v>593</v>
      </c>
      <c r="F202" s="43" t="s">
        <v>293</v>
      </c>
      <c r="G202" s="144">
        <f>G203</f>
        <v>1053.48</v>
      </c>
    </row>
    <row r="203" spans="1:7" ht="17.25" customHeight="1">
      <c r="A203" s="26" t="s">
        <v>20</v>
      </c>
      <c r="B203" s="40" t="s">
        <v>485</v>
      </c>
      <c r="C203" s="24" t="s">
        <v>98</v>
      </c>
      <c r="D203" s="24" t="s">
        <v>92</v>
      </c>
      <c r="E203" s="52" t="s">
        <v>594</v>
      </c>
      <c r="F203" s="43" t="s">
        <v>160</v>
      </c>
      <c r="G203" s="150">
        <f>G204+G205+G206</f>
        <v>1053.48</v>
      </c>
    </row>
    <row r="204" spans="1:7" ht="15.75" hidden="1">
      <c r="A204" s="26" t="s">
        <v>605</v>
      </c>
      <c r="B204" s="40" t="s">
        <v>485</v>
      </c>
      <c r="C204" s="24" t="s">
        <v>98</v>
      </c>
      <c r="D204" s="24" t="s">
        <v>92</v>
      </c>
      <c r="E204" s="52" t="s">
        <v>594</v>
      </c>
      <c r="F204" s="24" t="s">
        <v>132</v>
      </c>
      <c r="G204" s="150">
        <v>808.3</v>
      </c>
    </row>
    <row r="205" spans="1:7" ht="27.75" customHeight="1" hidden="1">
      <c r="A205" s="26" t="s">
        <v>0</v>
      </c>
      <c r="B205" s="40" t="s">
        <v>485</v>
      </c>
      <c r="C205" s="24" t="s">
        <v>98</v>
      </c>
      <c r="D205" s="24" t="s">
        <v>92</v>
      </c>
      <c r="E205" s="52" t="s">
        <v>594</v>
      </c>
      <c r="F205" s="24" t="s">
        <v>133</v>
      </c>
      <c r="G205" s="150">
        <v>1</v>
      </c>
    </row>
    <row r="206" spans="1:7" ht="27.75" customHeight="1" hidden="1">
      <c r="A206" s="26" t="s">
        <v>1</v>
      </c>
      <c r="B206" s="40" t="s">
        <v>485</v>
      </c>
      <c r="C206" s="24" t="s">
        <v>98</v>
      </c>
      <c r="D206" s="24" t="s">
        <v>92</v>
      </c>
      <c r="E206" s="52" t="s">
        <v>594</v>
      </c>
      <c r="F206" s="24" t="s">
        <v>522</v>
      </c>
      <c r="G206" s="150">
        <v>244.18</v>
      </c>
    </row>
    <row r="207" spans="1:7" ht="27.75" customHeight="1" hidden="1">
      <c r="A207" s="26" t="s">
        <v>21</v>
      </c>
      <c r="B207" s="40" t="s">
        <v>485</v>
      </c>
      <c r="C207" s="24" t="s">
        <v>98</v>
      </c>
      <c r="D207" s="24" t="s">
        <v>92</v>
      </c>
      <c r="E207" s="55" t="s">
        <v>595</v>
      </c>
      <c r="F207" s="24"/>
      <c r="G207" s="150">
        <f>G208</f>
        <v>0</v>
      </c>
    </row>
    <row r="208" spans="1:7" ht="27.75" customHeight="1" hidden="1">
      <c r="A208" s="26" t="s">
        <v>294</v>
      </c>
      <c r="B208" s="40" t="s">
        <v>485</v>
      </c>
      <c r="C208" s="24" t="s">
        <v>98</v>
      </c>
      <c r="D208" s="24" t="s">
        <v>92</v>
      </c>
      <c r="E208" s="55" t="s">
        <v>595</v>
      </c>
      <c r="F208" s="24" t="s">
        <v>530</v>
      </c>
      <c r="G208" s="150"/>
    </row>
    <row r="209" spans="1:7" ht="27.75" customHeight="1">
      <c r="A209" s="26" t="s">
        <v>499</v>
      </c>
      <c r="B209" s="40" t="s">
        <v>485</v>
      </c>
      <c r="C209" s="24" t="s">
        <v>98</v>
      </c>
      <c r="D209" s="24" t="s">
        <v>92</v>
      </c>
      <c r="E209" s="52" t="s">
        <v>595</v>
      </c>
      <c r="F209" s="24"/>
      <c r="G209" s="150">
        <f>G210</f>
        <v>271.9</v>
      </c>
    </row>
    <row r="210" spans="1:7" ht="27.75" customHeight="1">
      <c r="A210" s="28" t="s">
        <v>567</v>
      </c>
      <c r="B210" s="40" t="s">
        <v>485</v>
      </c>
      <c r="C210" s="24" t="s">
        <v>98</v>
      </c>
      <c r="D210" s="24" t="s">
        <v>92</v>
      </c>
      <c r="E210" s="52" t="s">
        <v>595</v>
      </c>
      <c r="F210" s="24" t="s">
        <v>568</v>
      </c>
      <c r="G210" s="150">
        <f>G211</f>
        <v>271.9</v>
      </c>
    </row>
    <row r="211" spans="1:7" ht="27.75" customHeight="1">
      <c r="A211" s="131" t="s">
        <v>569</v>
      </c>
      <c r="B211" s="40" t="s">
        <v>485</v>
      </c>
      <c r="C211" s="24" t="s">
        <v>98</v>
      </c>
      <c r="D211" s="24" t="s">
        <v>92</v>
      </c>
      <c r="E211" s="52" t="s">
        <v>595</v>
      </c>
      <c r="F211" s="24" t="s">
        <v>530</v>
      </c>
      <c r="G211" s="150">
        <f>G212+G213</f>
        <v>271.9</v>
      </c>
    </row>
    <row r="212" spans="1:7" ht="25.5" hidden="1">
      <c r="A212" s="26" t="s">
        <v>109</v>
      </c>
      <c r="B212" s="40" t="s">
        <v>485</v>
      </c>
      <c r="C212" s="24" t="s">
        <v>98</v>
      </c>
      <c r="D212" s="24" t="s">
        <v>92</v>
      </c>
      <c r="E212" s="52" t="s">
        <v>595</v>
      </c>
      <c r="F212" s="24" t="s">
        <v>110</v>
      </c>
      <c r="G212" s="150">
        <v>16.81</v>
      </c>
    </row>
    <row r="213" spans="1:7" ht="26.25" customHeight="1" hidden="1">
      <c r="A213" s="26" t="s">
        <v>190</v>
      </c>
      <c r="B213" s="40" t="s">
        <v>485</v>
      </c>
      <c r="C213" s="24" t="s">
        <v>98</v>
      </c>
      <c r="D213" s="24" t="s">
        <v>92</v>
      </c>
      <c r="E213" s="52" t="s">
        <v>595</v>
      </c>
      <c r="F213" s="24" t="s">
        <v>111</v>
      </c>
      <c r="G213" s="150">
        <v>255.09</v>
      </c>
    </row>
    <row r="214" spans="1:7" ht="42" customHeight="1">
      <c r="A214" s="49" t="s">
        <v>500</v>
      </c>
      <c r="B214" s="47" t="s">
        <v>485</v>
      </c>
      <c r="C214" s="48" t="s">
        <v>98</v>
      </c>
      <c r="D214" s="48" t="s">
        <v>92</v>
      </c>
      <c r="E214" s="55" t="s">
        <v>596</v>
      </c>
      <c r="F214" s="48"/>
      <c r="G214" s="144">
        <f>G215</f>
        <v>118.4</v>
      </c>
    </row>
    <row r="215" spans="1:7" ht="42" customHeight="1">
      <c r="A215" s="63" t="s">
        <v>501</v>
      </c>
      <c r="B215" s="40" t="s">
        <v>485</v>
      </c>
      <c r="C215" s="24" t="s">
        <v>98</v>
      </c>
      <c r="D215" s="24" t="s">
        <v>92</v>
      </c>
      <c r="E215" s="52" t="s">
        <v>597</v>
      </c>
      <c r="F215" s="24"/>
      <c r="G215" s="150">
        <f>G216</f>
        <v>118.4</v>
      </c>
    </row>
    <row r="216" spans="1:7" ht="42.75" customHeight="1">
      <c r="A216" s="63" t="s">
        <v>563</v>
      </c>
      <c r="B216" s="40" t="s">
        <v>485</v>
      </c>
      <c r="C216" s="24" t="s">
        <v>98</v>
      </c>
      <c r="D216" s="24" t="s">
        <v>92</v>
      </c>
      <c r="E216" s="52" t="s">
        <v>597</v>
      </c>
      <c r="F216" s="43" t="s">
        <v>293</v>
      </c>
      <c r="G216" s="150">
        <f>G218+G220</f>
        <v>118.4</v>
      </c>
    </row>
    <row r="217" spans="1:7" ht="18" customHeight="1">
      <c r="A217" s="26" t="s">
        <v>20</v>
      </c>
      <c r="B217" s="40" t="s">
        <v>485</v>
      </c>
      <c r="C217" s="24" t="s">
        <v>98</v>
      </c>
      <c r="D217" s="24" t="s">
        <v>92</v>
      </c>
      <c r="E217" s="52" t="s">
        <v>597</v>
      </c>
      <c r="F217" s="43" t="s">
        <v>160</v>
      </c>
      <c r="G217" s="150">
        <f>G218+G219+G220</f>
        <v>118.4</v>
      </c>
    </row>
    <row r="218" spans="1:7" ht="15.75" hidden="1">
      <c r="A218" s="26" t="s">
        <v>605</v>
      </c>
      <c r="B218" s="40" t="s">
        <v>485</v>
      </c>
      <c r="C218" s="24" t="s">
        <v>98</v>
      </c>
      <c r="D218" s="24" t="s">
        <v>92</v>
      </c>
      <c r="E218" s="52" t="s">
        <v>597</v>
      </c>
      <c r="F218" s="24" t="s">
        <v>132</v>
      </c>
      <c r="G218" s="150">
        <v>90.9</v>
      </c>
    </row>
    <row r="219" spans="1:7" ht="29.25" customHeight="1" hidden="1">
      <c r="A219" s="26" t="s">
        <v>191</v>
      </c>
      <c r="B219" s="40" t="s">
        <v>292</v>
      </c>
      <c r="C219" s="24" t="s">
        <v>98</v>
      </c>
      <c r="D219" s="24" t="s">
        <v>92</v>
      </c>
      <c r="E219" s="52" t="s">
        <v>597</v>
      </c>
      <c r="F219" s="24" t="s">
        <v>133</v>
      </c>
      <c r="G219" s="150"/>
    </row>
    <row r="220" spans="1:7" ht="29.25" customHeight="1" hidden="1">
      <c r="A220" s="26" t="s">
        <v>1</v>
      </c>
      <c r="B220" s="40" t="s">
        <v>485</v>
      </c>
      <c r="C220" s="24" t="s">
        <v>98</v>
      </c>
      <c r="D220" s="24" t="s">
        <v>92</v>
      </c>
      <c r="E220" s="52" t="s">
        <v>597</v>
      </c>
      <c r="F220" s="24" t="s">
        <v>522</v>
      </c>
      <c r="G220" s="150">
        <v>27.5</v>
      </c>
    </row>
    <row r="221" spans="1:7" s="191" customFormat="1" ht="27" customHeight="1">
      <c r="A221" s="212" t="s">
        <v>542</v>
      </c>
      <c r="B221" s="62" t="s">
        <v>485</v>
      </c>
      <c r="C221" s="54" t="s">
        <v>98</v>
      </c>
      <c r="D221" s="54" t="s">
        <v>92</v>
      </c>
      <c r="E221" s="78" t="s">
        <v>445</v>
      </c>
      <c r="F221" s="73"/>
      <c r="G221" s="197">
        <f>G222</f>
        <v>81</v>
      </c>
    </row>
    <row r="222" spans="1:7" s="145" customFormat="1" ht="15" customHeight="1">
      <c r="A222" s="213" t="s">
        <v>19</v>
      </c>
      <c r="B222" s="40" t="s">
        <v>485</v>
      </c>
      <c r="C222" s="48" t="s">
        <v>134</v>
      </c>
      <c r="D222" s="48" t="s">
        <v>92</v>
      </c>
      <c r="E222" s="55" t="s">
        <v>456</v>
      </c>
      <c r="F222" s="66"/>
      <c r="G222" s="144">
        <f>G223</f>
        <v>81</v>
      </c>
    </row>
    <row r="223" spans="1:7" s="145" customFormat="1" ht="28.5" customHeight="1">
      <c r="A223" s="28" t="s">
        <v>567</v>
      </c>
      <c r="B223" s="40" t="s">
        <v>485</v>
      </c>
      <c r="C223" s="24" t="s">
        <v>98</v>
      </c>
      <c r="D223" s="24" t="s">
        <v>92</v>
      </c>
      <c r="E223" s="52" t="s">
        <v>456</v>
      </c>
      <c r="F223" s="43" t="s">
        <v>568</v>
      </c>
      <c r="G223" s="144">
        <f>G224</f>
        <v>81</v>
      </c>
    </row>
    <row r="224" spans="1:7" s="145" customFormat="1" ht="27.75" customHeight="1">
      <c r="A224" s="131" t="s">
        <v>569</v>
      </c>
      <c r="B224" s="40" t="s">
        <v>485</v>
      </c>
      <c r="C224" s="24" t="s">
        <v>98</v>
      </c>
      <c r="D224" s="24" t="s">
        <v>92</v>
      </c>
      <c r="E224" s="52" t="s">
        <v>456</v>
      </c>
      <c r="F224" s="43" t="s">
        <v>530</v>
      </c>
      <c r="G224" s="144">
        <f>G225</f>
        <v>81</v>
      </c>
    </row>
    <row r="225" spans="1:7" ht="26.25" customHeight="1" hidden="1">
      <c r="A225" s="26" t="s">
        <v>190</v>
      </c>
      <c r="B225" s="40" t="s">
        <v>485</v>
      </c>
      <c r="C225" s="24" t="s">
        <v>98</v>
      </c>
      <c r="D225" s="24" t="s">
        <v>92</v>
      </c>
      <c r="E225" s="52" t="s">
        <v>456</v>
      </c>
      <c r="F225" s="24" t="s">
        <v>111</v>
      </c>
      <c r="G225" s="150">
        <v>81</v>
      </c>
    </row>
    <row r="226" spans="1:7" ht="14.25" customHeight="1">
      <c r="A226" s="198" t="s">
        <v>138</v>
      </c>
      <c r="B226" s="39" t="s">
        <v>485</v>
      </c>
      <c r="C226" s="207" t="s">
        <v>139</v>
      </c>
      <c r="D226" s="207"/>
      <c r="E226" s="52"/>
      <c r="F226" s="207"/>
      <c r="G226" s="142">
        <f>G227</f>
        <v>86.4</v>
      </c>
    </row>
    <row r="227" spans="1:7" s="72" customFormat="1" ht="12.75" customHeight="1">
      <c r="A227" s="79" t="s">
        <v>140</v>
      </c>
      <c r="B227" s="39" t="s">
        <v>485</v>
      </c>
      <c r="C227" s="36" t="s">
        <v>139</v>
      </c>
      <c r="D227" s="36" t="s">
        <v>92</v>
      </c>
      <c r="E227" s="154"/>
      <c r="F227" s="36"/>
      <c r="G227" s="142">
        <f>G228</f>
        <v>86.4</v>
      </c>
    </row>
    <row r="228" spans="1:7" s="191" customFormat="1" ht="29.25" customHeight="1">
      <c r="A228" s="214" t="s">
        <v>542</v>
      </c>
      <c r="B228" s="62" t="s">
        <v>485</v>
      </c>
      <c r="C228" s="54" t="s">
        <v>139</v>
      </c>
      <c r="D228" s="54" t="s">
        <v>92</v>
      </c>
      <c r="E228" s="78" t="s">
        <v>445</v>
      </c>
      <c r="F228" s="54"/>
      <c r="G228" s="197">
        <f>G229</f>
        <v>86.4</v>
      </c>
    </row>
    <row r="229" spans="1:7" s="145" customFormat="1" ht="15.75" customHeight="1">
      <c r="A229" s="189" t="s">
        <v>141</v>
      </c>
      <c r="B229" s="40" t="s">
        <v>485</v>
      </c>
      <c r="C229" s="48" t="s">
        <v>139</v>
      </c>
      <c r="D229" s="48" t="s">
        <v>92</v>
      </c>
      <c r="E229" s="55" t="s">
        <v>463</v>
      </c>
      <c r="F229" s="48"/>
      <c r="G229" s="144">
        <f>G230</f>
        <v>86.4</v>
      </c>
    </row>
    <row r="230" spans="1:7" ht="15.75" customHeight="1">
      <c r="A230" s="80" t="s">
        <v>6</v>
      </c>
      <c r="B230" s="40" t="s">
        <v>485</v>
      </c>
      <c r="C230" s="24" t="s">
        <v>139</v>
      </c>
      <c r="D230" s="24" t="s">
        <v>92</v>
      </c>
      <c r="E230" s="52" t="s">
        <v>463</v>
      </c>
      <c r="F230" s="24" t="s">
        <v>7</v>
      </c>
      <c r="G230" s="150">
        <f>G232</f>
        <v>86.4</v>
      </c>
    </row>
    <row r="231" spans="1:7" ht="15.75" customHeight="1">
      <c r="A231" s="80" t="s">
        <v>76</v>
      </c>
      <c r="B231" s="40" t="s">
        <v>485</v>
      </c>
      <c r="C231" s="24" t="s">
        <v>139</v>
      </c>
      <c r="D231" s="24" t="s">
        <v>92</v>
      </c>
      <c r="E231" s="52" t="s">
        <v>463</v>
      </c>
      <c r="F231" s="24" t="s">
        <v>292</v>
      </c>
      <c r="G231" s="150">
        <f>G232</f>
        <v>86.4</v>
      </c>
    </row>
    <row r="232" spans="1:7" ht="13.5" customHeight="1" hidden="1">
      <c r="A232" s="215" t="s">
        <v>192</v>
      </c>
      <c r="B232" s="40" t="s">
        <v>485</v>
      </c>
      <c r="C232" s="24" t="s">
        <v>139</v>
      </c>
      <c r="D232" s="24" t="s">
        <v>92</v>
      </c>
      <c r="E232" s="52" t="s">
        <v>463</v>
      </c>
      <c r="F232" s="24" t="s">
        <v>142</v>
      </c>
      <c r="G232" s="216">
        <v>86.4</v>
      </c>
    </row>
    <row r="233" spans="1:7" s="72" customFormat="1" ht="14.25" customHeight="1">
      <c r="A233" s="192" t="s">
        <v>135</v>
      </c>
      <c r="B233" s="39" t="s">
        <v>485</v>
      </c>
      <c r="C233" s="207" t="s">
        <v>137</v>
      </c>
      <c r="D233" s="24"/>
      <c r="E233" s="52"/>
      <c r="F233" s="24"/>
      <c r="G233" s="200">
        <f>G234</f>
        <v>350.21</v>
      </c>
    </row>
    <row r="234" spans="1:7" s="72" customFormat="1" ht="14.25" customHeight="1">
      <c r="A234" s="196" t="s">
        <v>136</v>
      </c>
      <c r="B234" s="39" t="s">
        <v>485</v>
      </c>
      <c r="C234" s="36" t="s">
        <v>137</v>
      </c>
      <c r="D234" s="36" t="s">
        <v>93</v>
      </c>
      <c r="E234" s="154"/>
      <c r="F234" s="36"/>
      <c r="G234" s="142">
        <f>G235</f>
        <v>350.21</v>
      </c>
    </row>
    <row r="235" spans="1:7" s="191" customFormat="1" ht="29.25" customHeight="1">
      <c r="A235" s="81" t="s">
        <v>542</v>
      </c>
      <c r="B235" s="62" t="s">
        <v>485</v>
      </c>
      <c r="C235" s="54" t="s">
        <v>137</v>
      </c>
      <c r="D235" s="54" t="s">
        <v>93</v>
      </c>
      <c r="E235" s="78" t="s">
        <v>445</v>
      </c>
      <c r="F235" s="54"/>
      <c r="G235" s="197">
        <f>G236+G240</f>
        <v>350.21</v>
      </c>
    </row>
    <row r="236" spans="1:7" s="145" customFormat="1" ht="29.25" customHeight="1">
      <c r="A236" s="217" t="s">
        <v>8</v>
      </c>
      <c r="B236" s="47" t="s">
        <v>485</v>
      </c>
      <c r="C236" s="48" t="s">
        <v>137</v>
      </c>
      <c r="D236" s="48" t="s">
        <v>93</v>
      </c>
      <c r="E236" s="55" t="s">
        <v>9</v>
      </c>
      <c r="F236" s="48"/>
      <c r="G236" s="144">
        <f>G237</f>
        <v>350.21</v>
      </c>
    </row>
    <row r="237" spans="1:7" s="145" customFormat="1" ht="29.25" customHeight="1">
      <c r="A237" s="28" t="s">
        <v>567</v>
      </c>
      <c r="B237" s="40" t="s">
        <v>485</v>
      </c>
      <c r="C237" s="29" t="s">
        <v>137</v>
      </c>
      <c r="D237" s="29" t="s">
        <v>93</v>
      </c>
      <c r="E237" s="52" t="s">
        <v>9</v>
      </c>
      <c r="F237" s="29" t="s">
        <v>568</v>
      </c>
      <c r="G237" s="144">
        <f>G238</f>
        <v>350.21</v>
      </c>
    </row>
    <row r="238" spans="1:7" s="145" customFormat="1" ht="29.25" customHeight="1">
      <c r="A238" s="131" t="s">
        <v>569</v>
      </c>
      <c r="B238" s="40" t="s">
        <v>485</v>
      </c>
      <c r="C238" s="29" t="s">
        <v>137</v>
      </c>
      <c r="D238" s="29" t="s">
        <v>93</v>
      </c>
      <c r="E238" s="52" t="s">
        <v>9</v>
      </c>
      <c r="F238" s="29" t="s">
        <v>530</v>
      </c>
      <c r="G238" s="144">
        <f>G239</f>
        <v>350.21</v>
      </c>
    </row>
    <row r="239" spans="1:7" s="145" customFormat="1" ht="29.25" customHeight="1" hidden="1">
      <c r="A239" s="26" t="s">
        <v>190</v>
      </c>
      <c r="B239" s="40" t="s">
        <v>485</v>
      </c>
      <c r="C239" s="29" t="s">
        <v>137</v>
      </c>
      <c r="D239" s="29" t="s">
        <v>93</v>
      </c>
      <c r="E239" s="52" t="s">
        <v>9</v>
      </c>
      <c r="F239" s="29" t="s">
        <v>111</v>
      </c>
      <c r="G239" s="218">
        <v>350.21</v>
      </c>
    </row>
    <row r="240" spans="1:7" s="145" customFormat="1" ht="57" customHeight="1" hidden="1">
      <c r="A240" s="219" t="s">
        <v>10</v>
      </c>
      <c r="B240" s="40" t="s">
        <v>292</v>
      </c>
      <c r="C240" s="48" t="s">
        <v>137</v>
      </c>
      <c r="D240" s="48" t="s">
        <v>93</v>
      </c>
      <c r="E240" s="55" t="s">
        <v>11</v>
      </c>
      <c r="F240" s="55"/>
      <c r="G240" s="144">
        <f>G241</f>
        <v>0</v>
      </c>
    </row>
    <row r="241" spans="1:7" s="145" customFormat="1" ht="29.25" customHeight="1" hidden="1">
      <c r="A241" s="28" t="s">
        <v>567</v>
      </c>
      <c r="B241" s="40" t="s">
        <v>292</v>
      </c>
      <c r="C241" s="29" t="s">
        <v>137</v>
      </c>
      <c r="D241" s="29" t="s">
        <v>93</v>
      </c>
      <c r="E241" s="75" t="s">
        <v>11</v>
      </c>
      <c r="F241" s="29" t="s">
        <v>568</v>
      </c>
      <c r="G241" s="218">
        <f>G242</f>
        <v>0</v>
      </c>
    </row>
    <row r="242" spans="1:7" s="145" customFormat="1" ht="29.25" customHeight="1" hidden="1">
      <c r="A242" s="131" t="s">
        <v>569</v>
      </c>
      <c r="B242" s="40" t="s">
        <v>292</v>
      </c>
      <c r="C242" s="29" t="s">
        <v>137</v>
      </c>
      <c r="D242" s="29" t="s">
        <v>93</v>
      </c>
      <c r="E242" s="75" t="s">
        <v>11</v>
      </c>
      <c r="F242" s="29" t="s">
        <v>530</v>
      </c>
      <c r="G242" s="218">
        <f>G243</f>
        <v>0</v>
      </c>
    </row>
    <row r="243" spans="1:7" s="145" customFormat="1" ht="29.25" customHeight="1" hidden="1">
      <c r="A243" s="26" t="s">
        <v>190</v>
      </c>
      <c r="B243" s="40" t="s">
        <v>292</v>
      </c>
      <c r="C243" s="29" t="s">
        <v>137</v>
      </c>
      <c r="D243" s="29" t="s">
        <v>93</v>
      </c>
      <c r="E243" s="75" t="s">
        <v>11</v>
      </c>
      <c r="F243" s="29" t="s">
        <v>111</v>
      </c>
      <c r="G243" s="218"/>
    </row>
    <row r="244" spans="1:7" s="72" customFormat="1" ht="39" customHeight="1">
      <c r="A244" s="220" t="s">
        <v>144</v>
      </c>
      <c r="B244" s="39" t="s">
        <v>485</v>
      </c>
      <c r="C244" s="207" t="s">
        <v>147</v>
      </c>
      <c r="D244" s="207"/>
      <c r="E244" s="52"/>
      <c r="F244" s="207"/>
      <c r="G244" s="221">
        <f>G245</f>
        <v>223.7</v>
      </c>
    </row>
    <row r="245" spans="1:7" s="72" customFormat="1" ht="15.75" customHeight="1">
      <c r="A245" s="58" t="s">
        <v>145</v>
      </c>
      <c r="B245" s="39" t="s">
        <v>485</v>
      </c>
      <c r="C245" s="36" t="s">
        <v>147</v>
      </c>
      <c r="D245" s="36" t="s">
        <v>95</v>
      </c>
      <c r="E245" s="154"/>
      <c r="F245" s="36"/>
      <c r="G245" s="142">
        <f>G247+G250+G253</f>
        <v>223.7</v>
      </c>
    </row>
    <row r="246" spans="1:7" ht="27.75" customHeight="1">
      <c r="A246" s="81" t="s">
        <v>542</v>
      </c>
      <c r="B246" s="62" t="s">
        <v>485</v>
      </c>
      <c r="C246" s="54" t="s">
        <v>147</v>
      </c>
      <c r="D246" s="54" t="s">
        <v>95</v>
      </c>
      <c r="E246" s="78" t="s">
        <v>445</v>
      </c>
      <c r="F246" s="24"/>
      <c r="G246" s="150">
        <f>G247+G250+G253</f>
        <v>223.7</v>
      </c>
    </row>
    <row r="247" spans="1:7" s="145" customFormat="1" ht="40.5" customHeight="1">
      <c r="A247" s="49" t="s">
        <v>478</v>
      </c>
      <c r="B247" s="47" t="s">
        <v>485</v>
      </c>
      <c r="C247" s="48" t="s">
        <v>147</v>
      </c>
      <c r="D247" s="48" t="s">
        <v>95</v>
      </c>
      <c r="E247" s="55" t="s">
        <v>464</v>
      </c>
      <c r="F247" s="48"/>
      <c r="G247" s="144">
        <f>G249</f>
        <v>186.7</v>
      </c>
    </row>
    <row r="248" spans="1:7" ht="15" customHeight="1">
      <c r="A248" s="28" t="s">
        <v>77</v>
      </c>
      <c r="B248" s="40" t="s">
        <v>485</v>
      </c>
      <c r="C248" s="24" t="s">
        <v>147</v>
      </c>
      <c r="D248" s="24" t="s">
        <v>95</v>
      </c>
      <c r="E248" s="52" t="s">
        <v>464</v>
      </c>
      <c r="F248" s="29" t="s">
        <v>78</v>
      </c>
      <c r="G248" s="101">
        <f>G249</f>
        <v>186.7</v>
      </c>
    </row>
    <row r="249" spans="1:7" ht="16.5" customHeight="1">
      <c r="A249" s="26" t="s">
        <v>290</v>
      </c>
      <c r="B249" s="40" t="s">
        <v>485</v>
      </c>
      <c r="C249" s="24" t="s">
        <v>147</v>
      </c>
      <c r="D249" s="24" t="s">
        <v>95</v>
      </c>
      <c r="E249" s="52" t="s">
        <v>464</v>
      </c>
      <c r="F249" s="24" t="s">
        <v>105</v>
      </c>
      <c r="G249" s="150">
        <v>186.7</v>
      </c>
    </row>
    <row r="250" spans="1:7" s="145" customFormat="1" ht="30.75" customHeight="1" hidden="1">
      <c r="A250" s="49" t="s">
        <v>337</v>
      </c>
      <c r="B250" s="47" t="s">
        <v>485</v>
      </c>
      <c r="C250" s="48" t="s">
        <v>147</v>
      </c>
      <c r="D250" s="48" t="s">
        <v>95</v>
      </c>
      <c r="E250" s="55" t="s">
        <v>465</v>
      </c>
      <c r="F250" s="48"/>
      <c r="G250" s="144">
        <f>G252</f>
        <v>0</v>
      </c>
    </row>
    <row r="251" spans="1:7" s="145" customFormat="1" ht="15.75" customHeight="1" hidden="1">
      <c r="A251" s="28" t="s">
        <v>77</v>
      </c>
      <c r="B251" s="40" t="s">
        <v>485</v>
      </c>
      <c r="C251" s="24" t="s">
        <v>147</v>
      </c>
      <c r="D251" s="24" t="s">
        <v>95</v>
      </c>
      <c r="E251" s="52" t="s">
        <v>465</v>
      </c>
      <c r="F251" s="29" t="s">
        <v>78</v>
      </c>
      <c r="G251" s="144">
        <f>G252</f>
        <v>0</v>
      </c>
    </row>
    <row r="252" spans="1:7" ht="17.25" customHeight="1" hidden="1">
      <c r="A252" s="26" t="s">
        <v>290</v>
      </c>
      <c r="B252" s="40" t="s">
        <v>485</v>
      </c>
      <c r="C252" s="24" t="s">
        <v>147</v>
      </c>
      <c r="D252" s="24" t="s">
        <v>95</v>
      </c>
      <c r="E252" s="52" t="s">
        <v>465</v>
      </c>
      <c r="F252" s="24" t="s">
        <v>105</v>
      </c>
      <c r="G252" s="150"/>
    </row>
    <row r="253" spans="1:7" s="145" customFormat="1" ht="28.5" customHeight="1">
      <c r="A253" s="49" t="s">
        <v>479</v>
      </c>
      <c r="B253" s="47" t="s">
        <v>485</v>
      </c>
      <c r="C253" s="48" t="s">
        <v>147</v>
      </c>
      <c r="D253" s="48" t="s">
        <v>95</v>
      </c>
      <c r="E253" s="55" t="s">
        <v>466</v>
      </c>
      <c r="F253" s="48"/>
      <c r="G253" s="144">
        <f>G255</f>
        <v>37</v>
      </c>
    </row>
    <row r="254" spans="1:7" s="145" customFormat="1" ht="15" customHeight="1">
      <c r="A254" s="28" t="s">
        <v>77</v>
      </c>
      <c r="B254" s="40" t="s">
        <v>485</v>
      </c>
      <c r="C254" s="24" t="s">
        <v>147</v>
      </c>
      <c r="D254" s="24" t="s">
        <v>95</v>
      </c>
      <c r="E254" s="52" t="s">
        <v>466</v>
      </c>
      <c r="F254" s="29" t="s">
        <v>78</v>
      </c>
      <c r="G254" s="144">
        <f>G255</f>
        <v>37</v>
      </c>
    </row>
    <row r="255" spans="1:7" ht="17.25" customHeight="1">
      <c r="A255" s="26" t="s">
        <v>290</v>
      </c>
      <c r="B255" s="40" t="s">
        <v>485</v>
      </c>
      <c r="C255" s="24" t="s">
        <v>147</v>
      </c>
      <c r="D255" s="24" t="s">
        <v>95</v>
      </c>
      <c r="E255" s="52" t="s">
        <v>466</v>
      </c>
      <c r="F255" s="24" t="s">
        <v>105</v>
      </c>
      <c r="G255" s="150">
        <v>37</v>
      </c>
    </row>
    <row r="256" spans="1:7" s="72" customFormat="1" ht="15" customHeight="1">
      <c r="A256" s="198" t="s">
        <v>146</v>
      </c>
      <c r="B256" s="40"/>
      <c r="C256" s="207"/>
      <c r="D256" s="207"/>
      <c r="E256" s="52"/>
      <c r="F256" s="207"/>
      <c r="G256" s="200">
        <f>G9+G76+G89+G98+G130+G183+G226+G233+G244</f>
        <v>24956</v>
      </c>
    </row>
    <row r="258" ht="15.75">
      <c r="G258" s="333"/>
    </row>
    <row r="259" spans="7:9" ht="15.75">
      <c r="G259" s="222"/>
      <c r="I259" s="133"/>
    </row>
    <row r="260" spans="7:9" ht="15.75">
      <c r="G260" s="133"/>
      <c r="I260" s="176"/>
    </row>
    <row r="262" ht="15.75">
      <c r="G262" s="333"/>
    </row>
    <row r="265" spans="2:7" s="145" customFormat="1" ht="15.75">
      <c r="B265" s="20"/>
      <c r="C265" s="223"/>
      <c r="D265" s="223"/>
      <c r="F265" s="223"/>
      <c r="G265" s="224"/>
    </row>
    <row r="273" spans="2:7" s="145" customFormat="1" ht="15.75">
      <c r="B273" s="20"/>
      <c r="C273" s="223"/>
      <c r="D273" s="223"/>
      <c r="F273" s="223"/>
      <c r="G273" s="224"/>
    </row>
    <row r="285" spans="2:7" s="145" customFormat="1" ht="15.75">
      <c r="B285" s="20"/>
      <c r="C285" s="223"/>
      <c r="D285" s="223"/>
      <c r="F285" s="223"/>
      <c r="G285" s="224"/>
    </row>
    <row r="312" spans="2:7" s="145" customFormat="1" ht="15.75">
      <c r="B312" s="20"/>
      <c r="C312" s="223"/>
      <c r="D312" s="223"/>
      <c r="F312" s="223"/>
      <c r="G312" s="224"/>
    </row>
    <row r="321" spans="2:7" s="145" customFormat="1" ht="15.75">
      <c r="B321" s="20"/>
      <c r="C321" s="223"/>
      <c r="D321" s="223"/>
      <c r="F321" s="223"/>
      <c r="G321" s="224"/>
    </row>
    <row r="332" spans="2:5" ht="15.75">
      <c r="B332" s="155"/>
      <c r="C332" s="156"/>
      <c r="D332" s="156"/>
      <c r="E332" s="157"/>
    </row>
    <row r="333" spans="2:5" ht="15.75">
      <c r="B333" s="155"/>
      <c r="C333" s="156"/>
      <c r="D333" s="156"/>
      <c r="E333" s="157"/>
    </row>
    <row r="334" spans="2:5" ht="15.75">
      <c r="B334" s="155"/>
      <c r="C334" s="156"/>
      <c r="D334" s="156"/>
      <c r="E334" s="157"/>
    </row>
    <row r="335" spans="2:5" ht="15.75">
      <c r="B335" s="155"/>
      <c r="C335" s="156"/>
      <c r="D335" s="156"/>
      <c r="E335" s="157"/>
    </row>
    <row r="336" spans="2:5" ht="15.75">
      <c r="B336" s="155"/>
      <c r="C336" s="156"/>
      <c r="D336" s="156"/>
      <c r="E336" s="157"/>
    </row>
  </sheetData>
  <mergeCells count="4">
    <mergeCell ref="C1:G1"/>
    <mergeCell ref="C2:G2"/>
    <mergeCell ref="C3:G3"/>
    <mergeCell ref="A5:G5"/>
  </mergeCells>
  <printOptions/>
  <pageMargins left="0.75" right="0.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2005-07-10T15:50:18Z</cp:lastPrinted>
  <dcterms:created xsi:type="dcterms:W3CDTF">2007-12-24T02:44:39Z</dcterms:created>
  <dcterms:modified xsi:type="dcterms:W3CDTF">2005-07-10T15:50:49Z</dcterms:modified>
  <cp:category/>
  <cp:version/>
  <cp:contentType/>
  <cp:contentStatus/>
</cp:coreProperties>
</file>